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tiff" ContentType="image/tif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ndp-my.sharepoint.com/personal/priscilla_merino_undp_org/Documents/EN Marcha Digital EMD/GUÍA DE GÉNERO/"/>
    </mc:Choice>
  </mc:AlternateContent>
  <xr:revisionPtr revIDLastSave="0" documentId="13_ncr:1_{D6B3AB10-6303-4185-865A-9FCCF42387E3}" xr6:coauthVersionLast="46" xr6:coauthVersionMax="46" xr10:uidLastSave="{00000000-0000-0000-0000-000000000000}"/>
  <bookViews>
    <workbookView xWindow="-120" yWindow="-120" windowWidth="20730" windowHeight="11160" activeTab="2" xr2:uid="{5961B06F-4560-1142-98C8-1BB1865FF667}"/>
  </bookViews>
  <sheets>
    <sheet name="Información general" sheetId="5" r:id="rId1"/>
    <sheet name="Presupuesto mensual " sheetId="2" r:id="rId2"/>
    <sheet name="Control del presupuesto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8" i="4" l="1"/>
  <c r="D23" i="4" l="1"/>
  <c r="D49" i="4" l="1"/>
  <c r="C59" i="4" s="1"/>
  <c r="A44" i="4"/>
  <c r="A45" i="4"/>
  <c r="A46" i="4"/>
  <c r="A19" i="4"/>
  <c r="A20" i="4"/>
  <c r="E44" i="2"/>
  <c r="C44" i="4" s="1"/>
  <c r="E44" i="4" s="1"/>
  <c r="F44" i="4" s="1"/>
  <c r="E45" i="2"/>
  <c r="C45" i="4" s="1"/>
  <c r="E45" i="4" s="1"/>
  <c r="F45" i="4" s="1"/>
  <c r="E46" i="2"/>
  <c r="C46" i="4" s="1"/>
  <c r="E46" i="4" s="1"/>
  <c r="F46" i="4" s="1"/>
  <c r="E47" i="2"/>
  <c r="C47" i="4" s="1"/>
  <c r="E48" i="2"/>
  <c r="C48" i="4" s="1"/>
  <c r="E19" i="2"/>
  <c r="E20" i="2"/>
  <c r="E21" i="2"/>
  <c r="E22" i="2"/>
  <c r="B27" i="4"/>
  <c r="B28" i="4"/>
  <c r="B29" i="4"/>
  <c r="B30" i="4"/>
  <c r="B31" i="4"/>
  <c r="B32" i="4"/>
  <c r="B33" i="4"/>
  <c r="B34" i="4"/>
  <c r="B35" i="4"/>
  <c r="B36" i="4"/>
  <c r="B37" i="4"/>
  <c r="B38" i="4"/>
  <c r="B39" i="4"/>
  <c r="B40" i="4"/>
  <c r="B41" i="4"/>
  <c r="B42" i="4"/>
  <c r="B43" i="4"/>
  <c r="B26" i="4"/>
  <c r="A27" i="4"/>
  <c r="A28" i="4"/>
  <c r="A29" i="4"/>
  <c r="A30" i="4"/>
  <c r="A31" i="4"/>
  <c r="A32" i="4"/>
  <c r="A33" i="4"/>
  <c r="A34" i="4"/>
  <c r="A35" i="4"/>
  <c r="A36" i="4"/>
  <c r="A37" i="4"/>
  <c r="A38" i="4"/>
  <c r="A39" i="4"/>
  <c r="A40" i="4"/>
  <c r="A41" i="4"/>
  <c r="A42" i="4"/>
  <c r="A43" i="4"/>
  <c r="A47" i="4"/>
  <c r="A48" i="4"/>
  <c r="A49" i="4"/>
  <c r="A59" i="4" s="1"/>
  <c r="A26" i="4"/>
  <c r="B14" i="4"/>
  <c r="B15" i="4"/>
  <c r="B16" i="4"/>
  <c r="B17" i="4"/>
  <c r="B13" i="4"/>
  <c r="A14" i="4"/>
  <c r="A15" i="4"/>
  <c r="A16" i="4"/>
  <c r="A17" i="4"/>
  <c r="A18" i="4"/>
  <c r="A21" i="4"/>
  <c r="A22" i="4"/>
  <c r="A23" i="4"/>
  <c r="A58" i="4" s="1"/>
  <c r="A13" i="4"/>
  <c r="C58" i="4"/>
  <c r="A58" i="2"/>
  <c r="A57" i="2"/>
  <c r="E15" i="2"/>
  <c r="E30" i="2"/>
  <c r="E29" i="2"/>
  <c r="E42" i="2"/>
  <c r="E43" i="2"/>
  <c r="E41" i="2"/>
  <c r="E40" i="2"/>
  <c r="E39" i="2"/>
  <c r="E38" i="2"/>
  <c r="E37" i="2"/>
  <c r="E36" i="2"/>
  <c r="E35" i="2"/>
  <c r="E34" i="2"/>
  <c r="E33" i="2"/>
  <c r="E32" i="2"/>
  <c r="E31" i="2"/>
  <c r="C31" i="4" s="1"/>
  <c r="E28" i="2"/>
  <c r="E27" i="2"/>
  <c r="C27" i="4" s="1"/>
  <c r="E26" i="2"/>
  <c r="E18" i="2"/>
  <c r="E17" i="2"/>
  <c r="C17" i="4" s="1"/>
  <c r="E16" i="2"/>
  <c r="E14" i="2"/>
  <c r="C14" i="4" s="1"/>
  <c r="E13" i="2"/>
  <c r="C13" i="4" s="1"/>
  <c r="C39" i="4" l="1"/>
  <c r="C18" i="4"/>
  <c r="C35" i="4"/>
  <c r="C32" i="4"/>
  <c r="C42" i="4"/>
  <c r="C29" i="4"/>
  <c r="E29" i="4" s="1"/>
  <c r="F29" i="4" s="1"/>
  <c r="C36" i="4"/>
  <c r="C40" i="4"/>
  <c r="C21" i="4"/>
  <c r="C30" i="4"/>
  <c r="C20" i="4"/>
  <c r="E20" i="4" s="1"/>
  <c r="F20" i="4" s="1"/>
  <c r="C16" i="4"/>
  <c r="E16" i="4" s="1"/>
  <c r="F16" i="4" s="1"/>
  <c r="C33" i="4"/>
  <c r="E33" i="4" s="1"/>
  <c r="F33" i="4" s="1"/>
  <c r="C37" i="4"/>
  <c r="C41" i="4"/>
  <c r="C28" i="4"/>
  <c r="E28" i="4" s="1"/>
  <c r="F28" i="4" s="1"/>
  <c r="C34" i="4"/>
  <c r="E34" i="4" s="1"/>
  <c r="F34" i="4" s="1"/>
  <c r="C38" i="4"/>
  <c r="C43" i="4"/>
  <c r="C15" i="4"/>
  <c r="E15" i="4" s="1"/>
  <c r="F15" i="4" s="1"/>
  <c r="C19" i="4"/>
  <c r="E19" i="4" s="1"/>
  <c r="F19" i="4" s="1"/>
  <c r="C22" i="4"/>
  <c r="C26" i="4"/>
  <c r="E26" i="4" s="1"/>
  <c r="F26" i="4" s="1"/>
  <c r="E23" i="2"/>
  <c r="C23" i="4" s="1"/>
  <c r="B58" i="4" s="1"/>
  <c r="D58" i="4" s="1"/>
  <c r="E27" i="4"/>
  <c r="F27" i="4" s="1"/>
  <c r="E14" i="4"/>
  <c r="F14" i="4" s="1"/>
  <c r="E13" i="4"/>
  <c r="F13" i="4" s="1"/>
  <c r="E30" i="4"/>
  <c r="F30" i="4" s="1"/>
  <c r="E31" i="4"/>
  <c r="F31" i="4" s="1"/>
  <c r="E49" i="2"/>
  <c r="B58" i="2" s="1"/>
  <c r="B57" i="2" l="1"/>
  <c r="C49" i="4"/>
  <c r="B59" i="4" s="1"/>
  <c r="D59" i="4" s="1"/>
  <c r="E17" i="4"/>
  <c r="F17" i="4" s="1"/>
  <c r="E18" i="4"/>
  <c r="F18" i="4" s="1"/>
  <c r="E32" i="4"/>
  <c r="F32" i="4" s="1"/>
  <c r="E36" i="4"/>
  <c r="F36" i="4" s="1"/>
  <c r="E35" i="4"/>
  <c r="F35" i="4" s="1"/>
  <c r="E52" i="2"/>
  <c r="A52" i="2" s="1"/>
  <c r="A59" i="2" s="1"/>
  <c r="E22" i="4" l="1"/>
  <c r="F22" i="4" s="1"/>
  <c r="E21" i="4"/>
  <c r="F21" i="4" s="1"/>
  <c r="E53" i="2"/>
  <c r="B59" i="2"/>
  <c r="E23" i="4" l="1"/>
  <c r="F23" i="4" s="1"/>
  <c r="C52" i="4"/>
  <c r="C53" i="4" s="1"/>
  <c r="E37" i="4"/>
  <c r="F37" i="4" s="1"/>
  <c r="E40" i="4" l="1"/>
  <c r="F40" i="4" s="1"/>
  <c r="E38" i="4"/>
  <c r="F38" i="4" s="1"/>
  <c r="E39" i="4"/>
  <c r="F39" i="4" s="1"/>
  <c r="E41" i="4" l="1"/>
  <c r="F41" i="4" s="1"/>
  <c r="E42" i="4" l="1"/>
  <c r="F42" i="4" s="1"/>
  <c r="E43" i="4" l="1"/>
  <c r="F43" i="4" s="1"/>
  <c r="E47" i="4" l="1"/>
  <c r="F47" i="4" s="1"/>
  <c r="E48" i="4" l="1"/>
  <c r="F48" i="4" s="1"/>
  <c r="D52" i="4" l="1"/>
  <c r="D53" i="4" s="1"/>
  <c r="E49" i="4"/>
  <c r="F49" i="4" s="1"/>
</calcChain>
</file>

<file path=xl/sharedStrings.xml><?xml version="1.0" encoding="utf-8"?>
<sst xmlns="http://schemas.openxmlformats.org/spreadsheetml/2006/main" count="104" uniqueCount="89">
  <si>
    <t xml:space="preserve">Ingresos </t>
  </si>
  <si>
    <t>Sueldo Padre</t>
  </si>
  <si>
    <t>Sueldo Madre</t>
  </si>
  <si>
    <t xml:space="preserve">Gastos </t>
  </si>
  <si>
    <t>Alquiler vivienda</t>
  </si>
  <si>
    <t>Pago préstamos</t>
  </si>
  <si>
    <t>Salud</t>
  </si>
  <si>
    <t xml:space="preserve">Celular </t>
  </si>
  <si>
    <t>Teléfono fijo</t>
  </si>
  <si>
    <t xml:space="preserve">Luz </t>
  </si>
  <si>
    <t>Agua</t>
  </si>
  <si>
    <t>Internet</t>
  </si>
  <si>
    <t>Gas</t>
  </si>
  <si>
    <t xml:space="preserve">Alimentación </t>
  </si>
  <si>
    <t>Educación</t>
  </si>
  <si>
    <t>TV por cable</t>
  </si>
  <si>
    <t>Entretenimiento</t>
  </si>
  <si>
    <t>Transporte</t>
  </si>
  <si>
    <t xml:space="preserve">Saldo </t>
  </si>
  <si>
    <t xml:space="preserve">Total gastos </t>
  </si>
  <si>
    <t>Total Ingresos</t>
  </si>
  <si>
    <t>Efectivo disponible</t>
  </si>
  <si>
    <t>Cantidad</t>
  </si>
  <si>
    <t xml:space="preserve">Valor unitario </t>
  </si>
  <si>
    <t xml:space="preserve">Total </t>
  </si>
  <si>
    <t>Detalle</t>
  </si>
  <si>
    <t>Total</t>
  </si>
  <si>
    <t>Sueldo (s) madre al mes</t>
  </si>
  <si>
    <t xml:space="preserve">Sueldo (s) padre al mes </t>
  </si>
  <si>
    <t>Remesas recibidas</t>
  </si>
  <si>
    <t>Lo que sobra del negocio al mes</t>
  </si>
  <si>
    <t>Remesas recibidas al mes</t>
  </si>
  <si>
    <t>Gasto promedio semanal</t>
  </si>
  <si>
    <t xml:space="preserve">Arriendo mensual </t>
  </si>
  <si>
    <t>Gasto transporte semanal</t>
  </si>
  <si>
    <t>Gasto salud al mes</t>
  </si>
  <si>
    <t>Gasto en recargas o paquete al mes</t>
  </si>
  <si>
    <t>Gasto planilla teléfono al mes</t>
  </si>
  <si>
    <t>Gasto planilla luz al mes</t>
  </si>
  <si>
    <t>Gasto planilla agua al mes</t>
  </si>
  <si>
    <t>Gasto de internet al mes</t>
  </si>
  <si>
    <t>Cilindros de gas al mes</t>
  </si>
  <si>
    <t>Gasto TV por cable al mes</t>
  </si>
  <si>
    <t>Gastos diversiones y salidas al mes</t>
  </si>
  <si>
    <t>Cuota de pago de préstamos al mes</t>
  </si>
  <si>
    <t xml:space="preserve">Gastos imprevistos al mes </t>
  </si>
  <si>
    <t>Ahorro</t>
  </si>
  <si>
    <t xml:space="preserve">Imprevistos </t>
  </si>
  <si>
    <t>Ahorro programado al mes</t>
  </si>
  <si>
    <t>Vestimenta</t>
  </si>
  <si>
    <t>Compra de ropa al mes</t>
  </si>
  <si>
    <t>Sueldo de hijos e hijas</t>
  </si>
  <si>
    <t>Sueldo (s) hijos e hijas al mes</t>
  </si>
  <si>
    <t>Otros ingresos 1</t>
  </si>
  <si>
    <t>Otros ingresos 2</t>
  </si>
  <si>
    <t>Otros ingresos 3</t>
  </si>
  <si>
    <t>Otros gastos 1</t>
  </si>
  <si>
    <t>Otros gastos 2</t>
  </si>
  <si>
    <t>Otros gastos 3</t>
  </si>
  <si>
    <t>Varios gastos</t>
  </si>
  <si>
    <t>Valor Presupuestado</t>
  </si>
  <si>
    <t>Valor Real</t>
  </si>
  <si>
    <t xml:space="preserve">Diferencia </t>
  </si>
  <si>
    <t>Diferencia</t>
  </si>
  <si>
    <t>Observación</t>
  </si>
  <si>
    <t xml:space="preserve">Observación </t>
  </si>
  <si>
    <t xml:space="preserve">CONTROL DEL PRESUPUESTO FAMILIAR MENSUAL </t>
  </si>
  <si>
    <t xml:space="preserve">Saldo final </t>
  </si>
  <si>
    <t>Anexo 8 :Presupuesto familiar mensual</t>
  </si>
  <si>
    <t>Anexo 8 : Control del  Presupuesto familiar mensual</t>
  </si>
  <si>
    <t>Información</t>
  </si>
  <si>
    <t xml:space="preserve">Ingresos del negocio </t>
  </si>
  <si>
    <t>Otros ingresos 4</t>
  </si>
  <si>
    <t>Otros ingresos 5</t>
  </si>
  <si>
    <t>Otros gastos 4</t>
  </si>
  <si>
    <t>Otros gastos 5</t>
  </si>
  <si>
    <t>Otros gastos 6</t>
  </si>
  <si>
    <t>Presupuestado</t>
  </si>
  <si>
    <t>Real</t>
  </si>
  <si>
    <t>Saldo a favor/contra</t>
  </si>
  <si>
    <t>Gasto educación mensual</t>
  </si>
  <si>
    <t xml:space="preserve">Elaborar el presuesto familiar para cada mes </t>
  </si>
  <si>
    <t>Realizar el contro del presupuesto familiar</t>
  </si>
  <si>
    <t>Dar CLIK en el siguiente vínculo</t>
  </si>
  <si>
    <t>Presupuesto mensual</t>
  </si>
  <si>
    <t>Control del presupuesto</t>
  </si>
  <si>
    <r>
      <rPr>
        <b/>
        <sz val="14"/>
        <color rgb="FF7030A0"/>
        <rFont val="Calibri (Cuerpo)"/>
      </rPr>
      <t>Objetivo:</t>
    </r>
    <r>
      <rPr>
        <sz val="14"/>
        <color theme="1"/>
        <rFont val="Calibri"/>
        <family val="2"/>
        <scheme val="minor"/>
      </rPr>
      <t xml:space="preserve"> Realizar un presupuesto familiar detallado y mantener el respectivo control sobre el cumplimiento de lo programado, con la finalidad de tomar decisiones oportunas que permitan equilibrar las finanzas del hogar.</t>
    </r>
  </si>
  <si>
    <t>Nombre de la empresa aquí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</si>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</sst>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$&quot;* #,##0.00_-;\-&quot;$&quot;* #,##0.00_-;_-&quot;$&quot;* &quot;-&quot;??_-;_-@_-"/>
    <numFmt numFmtId="165" formatCode="_-&quot;$&quot;* #,##0_-;\-&quot;$&quot;* #,##0_-;_-&quot;$&quot;* &quot;-&quot;??_-;_-@_-"/>
  </numFmts>
  <fonts count="17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4"/>
      <name val="Calibri"/>
      <family val="2"/>
      <scheme val="minor"/>
    </font>
    <font>
      <sz val="8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14"/>
      <color theme="4"/>
      <name val="Calibri"/>
      <family val="2"/>
      <scheme val="minor"/>
    </font>
    <font>
      <sz val="14"/>
      <color theme="4"/>
      <name val="Calibri"/>
      <family val="2"/>
      <scheme val="minor"/>
    </font>
    <font>
      <b/>
      <sz val="14"/>
      <color rgb="FF7030A0"/>
      <name val="Calibri (Cuerpo)"/>
    </font>
    <font>
      <b/>
      <sz val="14"/>
      <color rgb="FF7030A0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2"/>
      <color theme="9" tint="-0.24997711111789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-0.499984740745262"/>
        <bgColor indexed="64"/>
      </patternFill>
    </fill>
    <fill>
      <patternFill patternType="solid">
        <fgColor rgb="FF464E54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0" fillId="0" borderId="0" applyNumberFormat="0" applyFill="0" applyBorder="0" applyAlignment="0" applyProtection="0"/>
  </cellStyleXfs>
  <cellXfs count="53">
    <xf numFmtId="0" fontId="0" fillId="0" borderId="0" xfId="0"/>
    <xf numFmtId="0" fontId="0" fillId="0" borderId="0" xfId="0" applyFill="1" applyBorder="1" applyAlignment="1" applyProtection="1">
      <alignment horizontal="left" indent="1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Fill="1" applyBorder="1" applyAlignment="1" applyProtection="1">
      <alignment horizontal="left" indent="1"/>
      <protection locked="0"/>
    </xf>
    <xf numFmtId="0" fontId="0" fillId="0" borderId="0" xfId="0" applyFill="1" applyBorder="1" applyAlignment="1" applyProtection="1">
      <alignment horizontal="center"/>
      <protection locked="0"/>
    </xf>
    <xf numFmtId="165" fontId="0" fillId="0" borderId="0" xfId="1" applyNumberFormat="1" applyFont="1" applyFill="1" applyBorder="1" applyAlignment="1" applyProtection="1">
      <alignment horizontal="left" indent="1"/>
      <protection locked="0"/>
    </xf>
    <xf numFmtId="0" fontId="0" fillId="0" borderId="0" xfId="0" applyFont="1" applyFill="1" applyBorder="1" applyAlignment="1" applyProtection="1">
      <alignment horizontal="center"/>
      <protection locked="0"/>
    </xf>
    <xf numFmtId="0" fontId="0" fillId="0" borderId="0" xfId="0" applyFont="1" applyFill="1" applyBorder="1" applyProtection="1">
      <protection locked="0"/>
    </xf>
    <xf numFmtId="0" fontId="3" fillId="0" borderId="0" xfId="0" applyFont="1" applyProtection="1">
      <protection locked="0"/>
    </xf>
    <xf numFmtId="0" fontId="0" fillId="0" borderId="0" xfId="0" applyFont="1" applyFill="1" applyBorder="1" applyProtection="1"/>
    <xf numFmtId="0" fontId="0" fillId="0" borderId="0" xfId="0" applyFont="1" applyFill="1" applyBorder="1" applyAlignment="1" applyProtection="1">
      <alignment horizontal="center"/>
    </xf>
    <xf numFmtId="0" fontId="4" fillId="0" borderId="0" xfId="0" applyFont="1" applyFill="1" applyBorder="1" applyAlignment="1" applyProtection="1">
      <alignment horizontal="center"/>
    </xf>
    <xf numFmtId="0" fontId="11" fillId="0" borderId="0" xfId="0" applyFont="1" applyProtection="1"/>
    <xf numFmtId="0" fontId="7" fillId="0" borderId="0" xfId="0" applyFont="1" applyProtection="1"/>
    <xf numFmtId="0" fontId="0" fillId="0" borderId="0" xfId="0" applyProtection="1"/>
    <xf numFmtId="0" fontId="5" fillId="0" borderId="0" xfId="0" applyFont="1" applyProtection="1"/>
    <xf numFmtId="0" fontId="3" fillId="0" borderId="0" xfId="0" applyFont="1" applyFill="1" applyBorder="1" applyAlignment="1" applyProtection="1">
      <alignment horizontal="center"/>
    </xf>
    <xf numFmtId="0" fontId="14" fillId="0" borderId="0" xfId="0" applyFont="1" applyProtection="1"/>
    <xf numFmtId="0" fontId="15" fillId="0" borderId="0" xfId="2" quotePrefix="1" applyFont="1" applyProtection="1">
      <protection locked="0"/>
    </xf>
    <xf numFmtId="0" fontId="12" fillId="0" borderId="0" xfId="0" applyFont="1" applyProtection="1"/>
    <xf numFmtId="0" fontId="0" fillId="0" borderId="0" xfId="0" applyAlignment="1" applyProtection="1">
      <alignment horizontal="center"/>
    </xf>
    <xf numFmtId="0" fontId="2" fillId="0" borderId="0" xfId="0" applyFont="1" applyFill="1" applyBorder="1" applyAlignment="1" applyProtection="1">
      <alignment horizontal="center"/>
    </xf>
    <xf numFmtId="165" fontId="0" fillId="0" borderId="0" xfId="1" applyNumberFormat="1" applyFont="1" applyFill="1" applyBorder="1" applyProtection="1">
      <protection hidden="1"/>
    </xf>
    <xf numFmtId="165" fontId="16" fillId="0" borderId="0" xfId="1" applyNumberFormat="1" applyFont="1" applyFill="1" applyBorder="1" applyProtection="1">
      <protection hidden="1"/>
    </xf>
    <xf numFmtId="165" fontId="8" fillId="0" borderId="0" xfId="1" applyNumberFormat="1" applyFont="1" applyFill="1" applyBorder="1" applyAlignment="1" applyProtection="1">
      <alignment horizontal="center"/>
      <protection hidden="1"/>
    </xf>
    <xf numFmtId="0" fontId="4" fillId="2" borderId="0" xfId="0" applyFont="1" applyFill="1" applyProtection="1">
      <protection hidden="1"/>
    </xf>
    <xf numFmtId="0" fontId="4" fillId="2" borderId="0" xfId="0" applyFont="1" applyFill="1" applyAlignment="1" applyProtection="1">
      <alignment horizontal="center"/>
      <protection hidden="1"/>
    </xf>
    <xf numFmtId="0" fontId="0" fillId="0" borderId="1" xfId="0" applyBorder="1" applyProtection="1">
      <protection hidden="1"/>
    </xf>
    <xf numFmtId="0" fontId="0" fillId="0" borderId="2" xfId="0" applyBorder="1" applyAlignment="1" applyProtection="1">
      <alignment horizontal="center"/>
      <protection hidden="1"/>
    </xf>
    <xf numFmtId="0" fontId="0" fillId="0" borderId="2" xfId="0" applyBorder="1" applyProtection="1">
      <protection hidden="1"/>
    </xf>
    <xf numFmtId="165" fontId="0" fillId="0" borderId="3" xfId="1" applyNumberFormat="1" applyFont="1" applyBorder="1" applyProtection="1">
      <protection hidden="1"/>
    </xf>
    <xf numFmtId="0" fontId="3" fillId="0" borderId="1" xfId="0" applyFont="1" applyBorder="1" applyProtection="1">
      <protection hidden="1"/>
    </xf>
    <xf numFmtId="0" fontId="3" fillId="0" borderId="2" xfId="0" applyFont="1" applyBorder="1" applyProtection="1">
      <protection hidden="1"/>
    </xf>
    <xf numFmtId="0" fontId="3" fillId="0" borderId="2" xfId="0" applyFont="1" applyBorder="1" applyAlignment="1" applyProtection="1">
      <alignment horizontal="center"/>
      <protection hidden="1"/>
    </xf>
    <xf numFmtId="0" fontId="3" fillId="0" borderId="3" xfId="0" applyFont="1" applyBorder="1" applyProtection="1">
      <protection hidden="1"/>
    </xf>
    <xf numFmtId="0" fontId="0" fillId="0" borderId="0" xfId="0" applyProtection="1">
      <protection hidden="1"/>
    </xf>
    <xf numFmtId="165" fontId="0" fillId="0" borderId="0" xfId="0" applyNumberFormat="1" applyProtection="1">
      <protection hidden="1"/>
    </xf>
    <xf numFmtId="0" fontId="0" fillId="0" borderId="0" xfId="0" applyAlignment="1" applyProtection="1">
      <alignment horizontal="center"/>
      <protection hidden="1"/>
    </xf>
    <xf numFmtId="0" fontId="16" fillId="0" borderId="0" xfId="0" applyFont="1" applyFill="1" applyBorder="1" applyProtection="1">
      <protection hidden="1"/>
    </xf>
    <xf numFmtId="0" fontId="16" fillId="0" borderId="0" xfId="0" applyFont="1" applyFill="1" applyBorder="1" applyAlignment="1" applyProtection="1">
      <alignment horizontal="center"/>
      <protection hidden="1"/>
    </xf>
    <xf numFmtId="0" fontId="8" fillId="0" borderId="0" xfId="0" applyFont="1" applyFill="1" applyBorder="1" applyAlignment="1" applyProtection="1">
      <alignment horizontal="center"/>
      <protection hidden="1"/>
    </xf>
    <xf numFmtId="0" fontId="0" fillId="0" borderId="0" xfId="0" applyFont="1" applyFill="1" applyBorder="1" applyAlignment="1" applyProtection="1">
      <alignment horizontal="left" indent="1"/>
      <protection hidden="1"/>
    </xf>
    <xf numFmtId="0" fontId="3" fillId="0" borderId="0" xfId="0" applyFont="1" applyFill="1" applyBorder="1" applyAlignment="1" applyProtection="1">
      <alignment horizontal="left" indent="1"/>
      <protection hidden="1"/>
    </xf>
    <xf numFmtId="0" fontId="3" fillId="0" borderId="0" xfId="0" applyFont="1" applyFill="1" applyBorder="1" applyProtection="1">
      <protection hidden="1"/>
    </xf>
    <xf numFmtId="165" fontId="3" fillId="0" borderId="0" xfId="1" applyNumberFormat="1" applyFont="1" applyFill="1" applyBorder="1" applyProtection="1">
      <protection hidden="1"/>
    </xf>
    <xf numFmtId="165" fontId="0" fillId="0" borderId="0" xfId="0" applyNumberFormat="1" applyFont="1" applyFill="1" applyBorder="1" applyProtection="1">
      <protection hidden="1"/>
    </xf>
    <xf numFmtId="0" fontId="0" fillId="0" borderId="0" xfId="0" applyFont="1" applyFill="1" applyBorder="1" applyProtection="1">
      <protection hidden="1"/>
    </xf>
    <xf numFmtId="165" fontId="3" fillId="0" borderId="0" xfId="0" applyNumberFormat="1" applyFont="1" applyFill="1" applyBorder="1" applyProtection="1">
      <protection hidden="1"/>
    </xf>
    <xf numFmtId="165" fontId="3" fillId="0" borderId="0" xfId="1" applyNumberFormat="1" applyFont="1" applyFill="1" applyBorder="1" applyAlignment="1" applyProtection="1">
      <alignment horizontal="center"/>
      <protection hidden="1"/>
    </xf>
    <xf numFmtId="0" fontId="6" fillId="3" borderId="0" xfId="0" applyFont="1" applyFill="1" applyAlignment="1" applyProtection="1">
      <alignment horizontal="center" vertical="center"/>
    </xf>
    <xf numFmtId="0" fontId="7" fillId="0" borderId="0" xfId="0" applyFont="1" applyAlignment="1" applyProtection="1">
      <alignment horizontal="left" vertical="center" wrapText="1"/>
    </xf>
    <xf numFmtId="0" fontId="6" fillId="3" borderId="0" xfId="0" applyFont="1" applyFill="1" applyAlignment="1" applyProtection="1">
      <alignment horizontal="center" vertical="center"/>
      <protection locked="0"/>
    </xf>
  </cellXfs>
  <cellStyles count="3">
    <cellStyle name="Hipervínculo" xfId="2" builtinId="8"/>
    <cellStyle name="Moneda" xfId="1" builtinId="4"/>
    <cellStyle name="Normal" xfId="0" builtinId="0"/>
  </cellStyles>
  <dxfs count="48">
    <dxf>
      <protection locked="1" hidden="1"/>
    </dxf>
    <dxf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protection locked="1" hidden="1"/>
    </dxf>
    <dxf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5" formatCode="_-&quot;$&quot;* #,##0_-;\-&quot;$&quot;* #,##0_-;_-&quot;$&quot;* &quot;-&quot;??_-;_-@_-"/>
      <fill>
        <patternFill patternType="none">
          <fgColor indexed="64"/>
          <bgColor indexed="65"/>
        </patternFill>
      </fill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5" formatCode="_-&quot;$&quot;* #,##0_-;\-&quot;$&quot;* #,##0_-;_-&quot;$&quot;* &quot;-&quot;??_-;_-@_-"/>
      <fill>
        <patternFill patternType="none">
          <fgColor indexed="64"/>
          <bgColor indexed="65"/>
        </patternFill>
      </fill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1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1" justifyLastLine="0" shrinkToFit="0" readingOrder="0"/>
      <protection locked="1" hidden="1"/>
    </dxf>
    <dxf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5" formatCode="_-&quot;$&quot;* #,##0_-;\-&quot;$&quot;* #,##0_-;_-&quot;$&quot;* &quot;-&quot;??_-;_-@_-"/>
      <fill>
        <patternFill patternType="none">
          <fgColor indexed="64"/>
          <bgColor indexed="65"/>
        </patternFill>
      </fill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5" formatCode="_-&quot;$&quot;* #,##0_-;\-&quot;$&quot;* #,##0_-;_-&quot;$&quot;* &quot;-&quot;??_-;_-@_-"/>
      <fill>
        <patternFill patternType="none">
          <fgColor indexed="64"/>
          <bgColor indexed="65"/>
        </patternFill>
      </fill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1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1" justifyLastLine="0" shrinkToFit="0" readingOrder="0"/>
      <protection locked="1" hidden="1"/>
    </dxf>
    <dxf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5" formatCode="_-&quot;$&quot;* #,##0_-;\-&quot;$&quot;* #,##0_-;_-&quot;$&quot;* &quot;-&quot;??_-;_-@_-"/>
      <fill>
        <patternFill patternType="none">
          <fgColor indexed="64"/>
          <bgColor indexed="65"/>
        </patternFill>
      </fill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5" formatCode="_-&quot;$&quot;* #,##0_-;\-&quot;$&quot;* #,##0_-;_-&quot;$&quot;* &quot;-&quot;??_-;_-@_-"/>
      <fill>
        <patternFill patternType="none">
          <fgColor indexed="64"/>
          <bgColor indexed="65"/>
        </patternFill>
      </fill>
      <alignment horizontal="left" vertical="bottom" textRotation="0" wrapText="0" indent="1" justifyLastLine="0" shrinkToFit="0" readingOrder="0"/>
      <protection locked="0" hidden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ill>
        <patternFill patternType="none">
          <fgColor indexed="64"/>
          <bgColor indexed="65"/>
        </patternFill>
      </fill>
      <alignment horizontal="left" vertical="bottom" textRotation="0" wrapText="0" indent="1" justifyLastLine="0" shrinkToFit="0" readingOrder="0"/>
      <protection locked="0" hidden="0"/>
    </dxf>
    <dxf>
      <fill>
        <patternFill patternType="none">
          <fgColor indexed="64"/>
          <bgColor indexed="65"/>
        </patternFill>
      </fill>
      <alignment horizontal="left" vertical="bottom" textRotation="0" wrapText="0" indent="1" justifyLastLine="0" shrinkToFit="0" readingOrder="0"/>
      <protection locked="0" hidden="0"/>
    </dxf>
    <dxf>
      <fill>
        <patternFill patternType="none">
          <fgColor indexed="64"/>
          <bgColor indexed="65"/>
        </patternFill>
      </fill>
      <alignment horizontal="left" vertical="bottom" textRotation="0" wrapText="0" indent="1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5" formatCode="_-&quot;$&quot;* #,##0_-;\-&quot;$&quot;* #,##0_-;_-&quot;$&quot;* &quot;-&quot;??_-;_-@_-"/>
      <fill>
        <patternFill patternType="none">
          <fgColor indexed="64"/>
          <bgColor auto="1"/>
        </patternFill>
      </fill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5" formatCode="_-&quot;$&quot;* #,##0_-;\-&quot;$&quot;* #,##0_-;_-&quot;$&quot;* &quot;-&quot;??_-;_-@_-"/>
      <fill>
        <patternFill patternType="none">
          <fgColor indexed="64"/>
          <bgColor auto="1"/>
        </patternFill>
      </fill>
      <alignment horizontal="left" vertical="bottom" textRotation="0" wrapText="0" indent="1" justifyLastLine="0" shrinkToFit="0" readingOrder="0"/>
      <protection locked="0" hidden="0"/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protection locked="0" hidden="0"/>
    </dxf>
    <dxf>
      <fill>
        <patternFill patternType="none">
          <fgColor indexed="64"/>
          <bgColor auto="1"/>
        </patternFill>
      </fill>
      <alignment horizontal="left" vertical="bottom" textRotation="0" wrapText="0" indent="1" justifyLastLine="0" shrinkToFit="0" readingOrder="0"/>
      <protection locked="0" hidden="0"/>
    </dxf>
    <dxf>
      <fill>
        <patternFill patternType="none">
          <fgColor indexed="64"/>
          <bgColor auto="1"/>
        </patternFill>
      </fill>
      <alignment horizontal="left" vertical="bottom" textRotation="0" wrapText="0" indent="1" justifyLastLine="0" shrinkToFit="0" readingOrder="0"/>
      <protection locked="0" hidden="0"/>
    </dxf>
    <dxf>
      <fill>
        <patternFill patternType="none">
          <fgColor indexed="64"/>
          <bgColor auto="1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_tradnl"/>
              <a:t>Resumen</a:t>
            </a:r>
            <a:r>
              <a:rPr lang="es-ES_tradnl" baseline="0"/>
              <a:t> de Presupuesto</a:t>
            </a:r>
            <a:endParaRPr lang="es-ES_tradnl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90A7-DF4B-A080-C6CAEB287619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90A7-DF4B-A080-C6CAEB287619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90A7-DF4B-A080-C6CAEB28761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'Presupuesto mensual '!$A$57:$A$59</c:f>
              <c:strCache>
                <c:ptCount val="3"/>
                <c:pt idx="0">
                  <c:v>Total Ingresos</c:v>
                </c:pt>
                <c:pt idx="1">
                  <c:v>Total gastos </c:v>
                </c:pt>
                <c:pt idx="2">
                  <c:v>Efectivo disponible</c:v>
                </c:pt>
              </c:strCache>
            </c:strRef>
          </c:cat>
          <c:val>
            <c:numRef>
              <c:f>'Presupuesto mensual '!$B$57:$B$59</c:f>
              <c:numCache>
                <c:formatCode>_-"$"* #,##0_-;\-"$"* #,##0_-;_-"$"* "-"??_-;_-@_-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8A-B34C-B487-2C11FE0936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62326175"/>
        <c:axId val="1396619167"/>
      </c:barChart>
      <c:catAx>
        <c:axId val="13623261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396619167"/>
        <c:crosses val="autoZero"/>
        <c:auto val="1"/>
        <c:lblAlgn val="ctr"/>
        <c:lblOffset val="100"/>
        <c:noMultiLvlLbl val="0"/>
      </c:catAx>
      <c:valAx>
        <c:axId val="1396619167"/>
        <c:scaling>
          <c:orientation val="minMax"/>
        </c:scaling>
        <c:delete val="0"/>
        <c:axPos val="l"/>
        <c:numFmt formatCode="_-&quot;$&quot;* #,##0_-;\-&quot;$&quot;* #,##0_-;_-&quot;$&quot;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36232617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tiff"/><Relationship Id="rId1" Type="http://schemas.openxmlformats.org/officeDocument/2006/relationships/image" Target="../media/image1.tif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tiff"/><Relationship Id="rId1" Type="http://schemas.openxmlformats.org/officeDocument/2006/relationships/image" Target="../media/image1.tif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tiff"/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825500</xdr:colOff>
      <xdr:row>4</xdr:row>
      <xdr:rowOff>65291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2104414-D2C8-C94E-8FAD-E377331EFA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369300" cy="878091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0</xdr:row>
      <xdr:rowOff>1</xdr:rowOff>
    </xdr:from>
    <xdr:to>
      <xdr:col>1</xdr:col>
      <xdr:colOff>47429</xdr:colOff>
      <xdr:row>4</xdr:row>
      <xdr:rowOff>65292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A34137F-A6B3-8E4C-96B3-3CC8403D07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" y="1"/>
          <a:ext cx="885628" cy="87809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16384</xdr:col>
      <xdr:colOff>6351</xdr:colOff>
      <xdr:row>3</xdr:row>
      <xdr:rowOff>123817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A05A0DC4-FE3D-A04B-95B9-0B8A36EC55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0"/>
          <a:ext cx="7004050" cy="733417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0</xdr:row>
      <xdr:rowOff>1</xdr:rowOff>
    </xdr:from>
    <xdr:to>
      <xdr:col>0</xdr:col>
      <xdr:colOff>739714</xdr:colOff>
      <xdr:row>3</xdr:row>
      <xdr:rowOff>123819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6E8B9040-E2C9-194B-B1F3-6CA7B572ED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" y="1"/>
          <a:ext cx="739713" cy="733418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54</xdr:row>
      <xdr:rowOff>38100</xdr:rowOff>
    </xdr:from>
    <xdr:to>
      <xdr:col>4</xdr:col>
      <xdr:colOff>804333</xdr:colOff>
      <xdr:row>67</xdr:row>
      <xdr:rowOff>139700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C0EA8431-C67F-0646-9DE1-33A8D27BD66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16384</xdr:col>
      <xdr:colOff>26984</xdr:colOff>
      <xdr:row>5</xdr:row>
      <xdr:rowOff>10160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4C5374D6-1F3C-C144-BFB6-AED7131F0D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9780584" cy="1026160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0</xdr:row>
      <xdr:rowOff>1</xdr:rowOff>
    </xdr:from>
    <xdr:to>
      <xdr:col>0</xdr:col>
      <xdr:colOff>1034969</xdr:colOff>
      <xdr:row>5</xdr:row>
      <xdr:rowOff>10161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EE015C75-5F3A-4B42-8CE9-9DC5CE24E1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" y="1"/>
          <a:ext cx="1034968" cy="102616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DED1D948-D95A-E64F-9E64-8143061B4C36}" name="Tabla4" displayName="Tabla4" ref="A12:E23" totalsRowShown="0" headerRowDxfId="47" dataDxfId="46">
  <tableColumns count="5">
    <tableColumn id="1" xr3:uid="{D7385B86-8FD5-C14D-8CB5-72A1DC508679}" name="Ingresos " dataDxfId="45"/>
    <tableColumn id="2" xr3:uid="{96D5E682-3C4F-0D4F-B6FE-A286154DCFD1}" name="Detalle" dataDxfId="44"/>
    <tableColumn id="3" xr3:uid="{DD2DE6E3-A603-9749-8EE4-CC3DB02A00F3}" name="Cantidad" dataDxfId="43"/>
    <tableColumn id="4" xr3:uid="{FD868249-D0CE-4440-BFF7-C295A016C60A}" name="Valor unitario " dataDxfId="42"/>
    <tableColumn id="5" xr3:uid="{70309F12-2C57-4847-990C-DEB6EF5C98C4}" name="Total " dataDxfId="41"/>
  </tableColumns>
  <tableStyleInfo name="TableStyleMedium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5EF8CEA3-CBCE-0D47-93B8-9AAA1E132A60}" name="Tabla5" displayName="Tabla5" ref="A25:E49" totalsRowShown="0" headerRowDxfId="40" dataDxfId="39">
  <tableColumns count="5">
    <tableColumn id="1" xr3:uid="{8D58018F-0CC3-2642-AF41-C6C8A957B2C5}" name="Gastos " dataDxfId="38"/>
    <tableColumn id="2" xr3:uid="{4E5219E7-DDD3-2640-8A27-D6E95B071B19}" name="Detalle" dataDxfId="37"/>
    <tableColumn id="3" xr3:uid="{6A3B57E7-110A-3547-B7B0-E97F13612253}" name="Cantidad" dataDxfId="36"/>
    <tableColumn id="4" xr3:uid="{6F1389C6-AC9E-1A47-A6B3-88C8A42C83F7}" name="Valor unitario " dataDxfId="35"/>
    <tableColumn id="5" xr3:uid="{2BA500DC-F097-1741-91BC-CC5491D673BC}" name="Total " dataDxfId="34"/>
  </tableColumns>
  <tableStyleInfo name="TableStyleMedium3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93B6906-9C5D-EE42-AD8A-330959DFBBE2}" name="Tabla1" displayName="Tabla1" ref="A12:F23" totalsRowShown="0" headerRowDxfId="21" dataDxfId="20">
  <tableColumns count="6">
    <tableColumn id="1" xr3:uid="{1D72CA25-3382-4A49-8547-314D028A0915}" name="Ingresos " dataDxfId="19">
      <calculatedColumnFormula>+Tabla4[[#This Row],[Ingresos ]]</calculatedColumnFormula>
    </tableColumn>
    <tableColumn id="2" xr3:uid="{448C926E-7FA4-EC48-A9E0-96F66B9F9520}" name="Detalle" dataDxfId="18"/>
    <tableColumn id="3" xr3:uid="{DB1CEBC8-7E27-4848-9025-8493D606DD03}" name="Valor Presupuestado" dataDxfId="17">
      <calculatedColumnFormula>+Tabla4[[#This Row],[Total ]]</calculatedColumnFormula>
    </tableColumn>
    <tableColumn id="4" xr3:uid="{C83A75F2-5DF7-B14C-B368-73DB375F3806}" name="Valor Real" dataDxfId="16"/>
    <tableColumn id="5" xr3:uid="{D53D51A7-43E2-E548-884C-D00673C54F7D}" name="Diferencia " dataDxfId="15">
      <calculatedColumnFormula>+D13-C13</calculatedColumnFormula>
    </tableColumn>
    <tableColumn id="6" xr3:uid="{9B07218B-1FC3-5C42-8289-9B75EA7F163C}" name="Observación" dataDxfId="14">
      <calculatedColumnFormula>+IF(E13&gt;0,"Ingresó más de lo estimado",IF(E13&lt;0,"Ingresó menos de lo estimado"," "))</calculatedColumnFormula>
    </tableColumn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5D98AB51-F526-5544-A89F-BB2AC0006F55}" name="Tabla2" displayName="Tabla2" ref="A25:F49" totalsRowShown="0" headerRowDxfId="13" dataDxfId="12">
  <tableColumns count="6">
    <tableColumn id="1" xr3:uid="{6BB2AAD7-9B7F-B349-98EE-42019951F5A6}" name="Gastos " dataDxfId="11">
      <calculatedColumnFormula>+Tabla5[[#This Row],[Gastos ]]</calculatedColumnFormula>
    </tableColumn>
    <tableColumn id="2" xr3:uid="{ACFE3104-523F-AB4B-802E-264C86538D05}" name="Detalle" dataDxfId="10"/>
    <tableColumn id="3" xr3:uid="{EC506272-4A5A-5647-A6EA-4B9268B6AEC5}" name="Valor Presupuestado" dataDxfId="9"/>
    <tableColumn id="4" xr3:uid="{B28A7E2D-3D14-4E43-B942-B2AB38F1EC88}" name="Valor Real" dataDxfId="8"/>
    <tableColumn id="5" xr3:uid="{795B9837-DDBF-F840-9A3B-41D066B78084}" name="Diferencia" dataDxfId="7">
      <calculatedColumnFormula>+C26-D26</calculatedColumnFormula>
    </tableColumn>
    <tableColumn id="6" xr3:uid="{387E1AC7-DADA-1B47-971C-43FB7CA19C19}" name="Observación " dataDxfId="6">
      <calculatedColumnFormula>+IF(E26&gt;0,"Gasté menos de lo estimado",IF(E26&lt;0,"Gasté más de lo estimado"," "))</calculatedColumnFormula>
    </tableColumn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4E95CD42-19F3-D448-B409-4D6C9EA6F168}" name="Tabla3" displayName="Tabla3" ref="A51:D53" totalsRowShown="0" headerRowDxfId="5" dataDxfId="4">
  <tableColumns count="4">
    <tableColumn id="1" xr3:uid="{D30CD2CA-0E28-D949-8C12-EA9A55F6E89C}" name="Saldo " dataDxfId="3"/>
    <tableColumn id="2" xr3:uid="{6FFA88E1-9EAD-5B42-B056-09DA84C51A80}" name="-" dataDxfId="2"/>
    <tableColumn id="3" xr3:uid="{F2A28C4A-3DBD-0445-8579-4CBC1290CF43}" name="Valor Presupuestado" dataDxfId="1">
      <calculatedColumnFormula>+IF(C51&gt;0,"Positivo",IF(C51&lt;0,"Negativo","Equilibrado"))</calculatedColumnFormula>
    </tableColumn>
    <tableColumn id="4" xr3:uid="{FE2BF859-0E97-E549-A88F-BD239F6B23A9}" name="Valor Real" dataDxfId="0">
      <calculatedColumnFormula>+IF(D51&gt;0,"Positivo",IF(D51&lt;0,"Negativo","Equilibrado"))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table" Target="../tables/table3.xml"/><Relationship Id="rId1" Type="http://schemas.openxmlformats.org/officeDocument/2006/relationships/drawing" Target="../drawings/drawing3.xml"/><Relationship Id="rId4" Type="http://schemas.openxmlformats.org/officeDocument/2006/relationships/table" Target="../tables/table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1C3655-9378-9046-98BC-79548155ECAE}">
  <dimension ref="A1:J14"/>
  <sheetViews>
    <sheetView zoomScale="85" zoomScaleNormal="85" workbookViewId="0">
      <selection activeCell="E13" sqref="E13"/>
    </sheetView>
  </sheetViews>
  <sheetFormatPr baseColWidth="10" defaultColWidth="0" defaultRowHeight="15.75" zeroHeight="1"/>
  <cols>
    <col min="1" max="10" width="11" style="2" customWidth="1"/>
    <col min="11" max="16384" width="9" style="2" hidden="1"/>
  </cols>
  <sheetData>
    <row r="1" spans="1:10" s="15" customFormat="1"/>
    <row r="2" spans="1:10" s="15" customFormat="1"/>
    <row r="3" spans="1:10" s="15" customFormat="1"/>
    <row r="4" spans="1:10" s="15" customFormat="1"/>
    <row r="5" spans="1:10" s="15" customFormat="1"/>
    <row r="6" spans="1:10" s="15" customFormat="1"/>
    <row r="7" spans="1:10" s="15" customFormat="1" ht="18.75">
      <c r="A7" s="50" t="s">
        <v>68</v>
      </c>
      <c r="B7" s="50"/>
      <c r="C7" s="50"/>
      <c r="D7" s="50"/>
      <c r="E7" s="50"/>
      <c r="F7" s="50"/>
      <c r="G7" s="50"/>
      <c r="H7" s="50"/>
      <c r="I7" s="50"/>
      <c r="J7" s="50"/>
    </row>
    <row r="8" spans="1:10" s="15" customFormat="1" ht="18.75">
      <c r="A8" s="50"/>
      <c r="B8" s="50"/>
      <c r="C8" s="50"/>
      <c r="D8" s="50"/>
      <c r="E8" s="50"/>
      <c r="F8" s="50"/>
      <c r="G8" s="50"/>
      <c r="H8" s="50"/>
      <c r="I8" s="50"/>
      <c r="J8" s="50"/>
    </row>
    <row r="9" spans="1:10" s="15" customFormat="1"/>
    <row r="10" spans="1:10" s="15" customFormat="1" ht="50.1" customHeight="1">
      <c r="A10" s="51" t="s">
        <v>86</v>
      </c>
      <c r="B10" s="51"/>
      <c r="C10" s="51"/>
      <c r="D10" s="51"/>
      <c r="E10" s="51"/>
      <c r="F10" s="51"/>
      <c r="G10" s="51"/>
      <c r="H10" s="51"/>
      <c r="I10" s="51"/>
      <c r="J10" s="51"/>
    </row>
    <row r="11" spans="1:10" s="15" customFormat="1"/>
    <row r="12" spans="1:10" s="15" customFormat="1" ht="18.75">
      <c r="A12" s="18" t="s">
        <v>70</v>
      </c>
      <c r="B12" s="13"/>
      <c r="C12" s="13"/>
      <c r="D12" s="13"/>
      <c r="E12" s="18" t="s">
        <v>83</v>
      </c>
      <c r="F12" s="20"/>
      <c r="G12" s="14"/>
    </row>
    <row r="13" spans="1:10" ht="18.75">
      <c r="A13" s="14" t="s">
        <v>81</v>
      </c>
      <c r="B13" s="14"/>
      <c r="C13" s="14"/>
      <c r="D13" s="14"/>
      <c r="E13" s="19" t="s">
        <v>84</v>
      </c>
      <c r="F13" s="14"/>
      <c r="G13" s="14"/>
      <c r="H13" s="15"/>
      <c r="I13" s="15"/>
      <c r="J13" s="15"/>
    </row>
    <row r="14" spans="1:10" ht="18.75">
      <c r="A14" s="14" t="s">
        <v>82</v>
      </c>
      <c r="B14" s="14"/>
      <c r="C14" s="14"/>
      <c r="D14" s="14"/>
      <c r="E14" s="19" t="s">
        <v>85</v>
      </c>
      <c r="F14" s="14"/>
      <c r="G14" s="14"/>
      <c r="H14" s="15"/>
      <c r="I14" s="15"/>
      <c r="J14" s="15"/>
    </row>
  </sheetData>
  <sheetProtection algorithmName="SHA-512" hashValue="tJmMvxeHbC6CxsXe6CvQKGcLF2v/+LLLdtkj8VTT0uk5CjH3Cd/KC7XY28rQueuumPIEEwQJD3nxk9sDEET8UA==" saltValue="9CR/8ddO4jgAi+Jgvpjl6A==" spinCount="100000" sheet="1" selectLockedCells="1"/>
  <mergeCells count="3">
    <mergeCell ref="A8:J8"/>
    <mergeCell ref="A7:J7"/>
    <mergeCell ref="A10:J10"/>
  </mergeCells>
  <hyperlinks>
    <hyperlink ref="E13" location="'Presupuesto mensual '!A1" display="'Presupuesto mensual '!A1" xr:uid="{78CDE874-011E-5F4C-BC7F-D9A96F5BFD9A}"/>
    <hyperlink ref="E14" location="'Control del presupuesto'!A1" display="'Control del presupuesto'!A1" xr:uid="{AC57CE2B-91ED-0E49-8F7C-20256BFC53CF}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8AF6A8-DD92-7B4E-A567-BFB2ED9306D6}">
  <dimension ref="A1:G69"/>
  <sheetViews>
    <sheetView topLeftCell="A1048576" zoomScale="150" zoomScaleNormal="150" workbookViewId="0">
      <selection activeCell="C28" sqref="C28"/>
    </sheetView>
  </sheetViews>
  <sheetFormatPr baseColWidth="10" defaultColWidth="0" defaultRowHeight="15.75" zeroHeight="1"/>
  <cols>
    <col min="1" max="1" width="22.375" style="36" customWidth="1"/>
    <col min="2" max="2" width="31.875" style="36" customWidth="1"/>
    <col min="3" max="3" width="11.875" style="38" customWidth="1"/>
    <col min="4" max="4" width="14.625" style="36" customWidth="1"/>
    <col min="5" max="5" width="10.875" style="36" customWidth="1"/>
    <col min="6" max="7" width="0" style="36" hidden="1" customWidth="1"/>
    <col min="8" max="16384" width="10.875" style="36" hidden="1"/>
  </cols>
  <sheetData>
    <row r="1" spans="1:5" s="15" customFormat="1">
      <c r="C1" s="21"/>
    </row>
    <row r="2" spans="1:5" s="15" customFormat="1">
      <c r="C2" s="21"/>
    </row>
    <row r="3" spans="1:5" s="15" customFormat="1">
      <c r="C3" s="21"/>
    </row>
    <row r="4" spans="1:5" s="15" customFormat="1">
      <c r="C4" s="21"/>
    </row>
    <row r="5" spans="1:5" s="15" customFormat="1">
      <c r="C5" s="21"/>
    </row>
    <row r="6" spans="1:5" s="15" customFormat="1">
      <c r="C6" s="21"/>
    </row>
    <row r="7" spans="1:5" s="15" customFormat="1" ht="18.75">
      <c r="A7" s="50" t="s">
        <v>68</v>
      </c>
      <c r="B7" s="50"/>
      <c r="C7" s="50"/>
      <c r="D7" s="50"/>
      <c r="E7" s="50"/>
    </row>
    <row r="8" spans="1:5" s="15" customFormat="1" ht="18.75">
      <c r="A8" s="52" t="s">
        <v>87</v>
      </c>
      <c r="B8" s="52"/>
      <c r="C8" s="52"/>
      <c r="D8" s="52"/>
      <c r="E8" s="52"/>
    </row>
    <row r="9" spans="1:5" s="15" customFormat="1">
      <c r="C9" s="21"/>
    </row>
    <row r="10" spans="1:5" s="15" customFormat="1" ht="21">
      <c r="A10" s="16"/>
      <c r="C10" s="21"/>
    </row>
    <row r="11" spans="1:5" s="2" customFormat="1">
      <c r="A11" s="15"/>
      <c r="B11" s="15"/>
      <c r="C11" s="21"/>
      <c r="D11" s="15"/>
      <c r="E11" s="15"/>
    </row>
    <row r="12" spans="1:5" s="2" customFormat="1">
      <c r="A12" s="12" t="s">
        <v>0</v>
      </c>
      <c r="B12" s="12" t="s">
        <v>25</v>
      </c>
      <c r="C12" s="12" t="s">
        <v>22</v>
      </c>
      <c r="D12" s="12" t="s">
        <v>23</v>
      </c>
      <c r="E12" s="12" t="s">
        <v>24</v>
      </c>
    </row>
    <row r="13" spans="1:5" s="2" customFormat="1">
      <c r="A13" s="1" t="s">
        <v>1</v>
      </c>
      <c r="B13" s="1" t="s">
        <v>28</v>
      </c>
      <c r="C13" s="5"/>
      <c r="D13" s="6"/>
      <c r="E13" s="23">
        <f>+C13*D13</f>
        <v>0</v>
      </c>
    </row>
    <row r="14" spans="1:5" s="2" customFormat="1">
      <c r="A14" s="1" t="s">
        <v>2</v>
      </c>
      <c r="B14" s="1" t="s">
        <v>27</v>
      </c>
      <c r="C14" s="5"/>
      <c r="D14" s="6"/>
      <c r="E14" s="23">
        <f>+C14*D14</f>
        <v>0</v>
      </c>
    </row>
    <row r="15" spans="1:5" s="2" customFormat="1">
      <c r="A15" s="1" t="s">
        <v>51</v>
      </c>
      <c r="B15" s="1" t="s">
        <v>52</v>
      </c>
      <c r="C15" s="5"/>
      <c r="D15" s="6"/>
      <c r="E15" s="23">
        <f t="shared" ref="E15" si="0">+C15*D15</f>
        <v>0</v>
      </c>
    </row>
    <row r="16" spans="1:5" s="2" customFormat="1">
      <c r="A16" s="1" t="s">
        <v>71</v>
      </c>
      <c r="B16" s="1" t="s">
        <v>30</v>
      </c>
      <c r="C16" s="5"/>
      <c r="D16" s="6"/>
      <c r="E16" s="23">
        <f t="shared" ref="E16:E17" si="1">+C16*D16</f>
        <v>0</v>
      </c>
    </row>
    <row r="17" spans="1:5" s="2" customFormat="1">
      <c r="A17" s="1" t="s">
        <v>29</v>
      </c>
      <c r="B17" s="1" t="s">
        <v>31</v>
      </c>
      <c r="C17" s="5"/>
      <c r="D17" s="6"/>
      <c r="E17" s="23">
        <f t="shared" si="1"/>
        <v>0</v>
      </c>
    </row>
    <row r="18" spans="1:5" s="2" customFormat="1">
      <c r="A18" s="4" t="s">
        <v>53</v>
      </c>
      <c r="B18" s="4"/>
      <c r="C18" s="5"/>
      <c r="D18" s="6"/>
      <c r="E18" s="23">
        <f>+C18*D18</f>
        <v>0</v>
      </c>
    </row>
    <row r="19" spans="1:5" s="2" customFormat="1">
      <c r="A19" s="4" t="s">
        <v>54</v>
      </c>
      <c r="B19" s="4"/>
      <c r="C19" s="5"/>
      <c r="D19" s="6"/>
      <c r="E19" s="23">
        <f t="shared" ref="E19:E22" si="2">+C19*D19</f>
        <v>0</v>
      </c>
    </row>
    <row r="20" spans="1:5" s="2" customFormat="1">
      <c r="A20" s="4" t="s">
        <v>55</v>
      </c>
      <c r="B20" s="4"/>
      <c r="C20" s="5"/>
      <c r="D20" s="6"/>
      <c r="E20" s="23">
        <f t="shared" si="2"/>
        <v>0</v>
      </c>
    </row>
    <row r="21" spans="1:5" s="2" customFormat="1">
      <c r="A21" s="4" t="s">
        <v>72</v>
      </c>
      <c r="B21" s="4"/>
      <c r="C21" s="5"/>
      <c r="D21" s="6"/>
      <c r="E21" s="23">
        <f t="shared" si="2"/>
        <v>0</v>
      </c>
    </row>
    <row r="22" spans="1:5" s="2" customFormat="1">
      <c r="A22" s="4" t="s">
        <v>73</v>
      </c>
      <c r="B22" s="4"/>
      <c r="C22" s="5"/>
      <c r="D22" s="6"/>
      <c r="E22" s="23">
        <f t="shared" si="2"/>
        <v>0</v>
      </c>
    </row>
    <row r="23" spans="1:5" s="2" customFormat="1">
      <c r="A23" s="39" t="s">
        <v>20</v>
      </c>
      <c r="B23" s="39"/>
      <c r="C23" s="40"/>
      <c r="D23" s="24"/>
      <c r="E23" s="24">
        <f>+SUM(E13:E22)</f>
        <v>0</v>
      </c>
    </row>
    <row r="24" spans="1:5" s="15" customFormat="1">
      <c r="C24" s="21"/>
    </row>
    <row r="25" spans="1:5" s="15" customFormat="1">
      <c r="A25" s="22" t="s">
        <v>3</v>
      </c>
      <c r="B25" s="22" t="s">
        <v>25</v>
      </c>
      <c r="C25" s="22" t="s">
        <v>22</v>
      </c>
      <c r="D25" s="22" t="s">
        <v>23</v>
      </c>
      <c r="E25" s="22" t="s">
        <v>24</v>
      </c>
    </row>
    <row r="26" spans="1:5" s="2" customFormat="1">
      <c r="A26" s="1" t="s">
        <v>13</v>
      </c>
      <c r="B26" s="1" t="s">
        <v>32</v>
      </c>
      <c r="C26" s="5"/>
      <c r="D26" s="6"/>
      <c r="E26" s="23">
        <f>+C26*D26</f>
        <v>0</v>
      </c>
    </row>
    <row r="27" spans="1:5" s="2" customFormat="1">
      <c r="A27" s="1" t="s">
        <v>14</v>
      </c>
      <c r="B27" s="1" t="s">
        <v>80</v>
      </c>
      <c r="C27" s="5"/>
      <c r="D27" s="6"/>
      <c r="E27" s="23">
        <f t="shared" ref="E27:E48" si="3">+C27*D27</f>
        <v>0</v>
      </c>
    </row>
    <row r="28" spans="1:5" s="2" customFormat="1">
      <c r="A28" s="1" t="s">
        <v>4</v>
      </c>
      <c r="B28" s="1" t="s">
        <v>33</v>
      </c>
      <c r="C28" s="5"/>
      <c r="D28" s="6"/>
      <c r="E28" s="23">
        <f t="shared" si="3"/>
        <v>0</v>
      </c>
    </row>
    <row r="29" spans="1:5" s="2" customFormat="1">
      <c r="A29" s="1" t="s">
        <v>17</v>
      </c>
      <c r="B29" s="1" t="s">
        <v>34</v>
      </c>
      <c r="C29" s="5"/>
      <c r="D29" s="6"/>
      <c r="E29" s="23">
        <f t="shared" si="3"/>
        <v>0</v>
      </c>
    </row>
    <row r="30" spans="1:5" s="2" customFormat="1">
      <c r="A30" s="1" t="s">
        <v>49</v>
      </c>
      <c r="B30" s="1" t="s">
        <v>50</v>
      </c>
      <c r="C30" s="5"/>
      <c r="D30" s="6"/>
      <c r="E30" s="23">
        <f t="shared" si="3"/>
        <v>0</v>
      </c>
    </row>
    <row r="31" spans="1:5" s="2" customFormat="1">
      <c r="A31" s="1" t="s">
        <v>6</v>
      </c>
      <c r="B31" s="1" t="s">
        <v>35</v>
      </c>
      <c r="C31" s="5"/>
      <c r="D31" s="6"/>
      <c r="E31" s="23">
        <f t="shared" si="3"/>
        <v>0</v>
      </c>
    </row>
    <row r="32" spans="1:5" s="2" customFormat="1">
      <c r="A32" s="1" t="s">
        <v>7</v>
      </c>
      <c r="B32" s="1" t="s">
        <v>36</v>
      </c>
      <c r="C32" s="5"/>
      <c r="D32" s="6"/>
      <c r="E32" s="23">
        <f t="shared" si="3"/>
        <v>0</v>
      </c>
    </row>
    <row r="33" spans="1:5" s="2" customFormat="1">
      <c r="A33" s="1" t="s">
        <v>8</v>
      </c>
      <c r="B33" s="1" t="s">
        <v>37</v>
      </c>
      <c r="C33" s="5"/>
      <c r="D33" s="6"/>
      <c r="E33" s="23">
        <f t="shared" si="3"/>
        <v>0</v>
      </c>
    </row>
    <row r="34" spans="1:5" s="2" customFormat="1">
      <c r="A34" s="1" t="s">
        <v>9</v>
      </c>
      <c r="B34" s="1" t="s">
        <v>38</v>
      </c>
      <c r="C34" s="5"/>
      <c r="D34" s="6"/>
      <c r="E34" s="23">
        <f t="shared" si="3"/>
        <v>0</v>
      </c>
    </row>
    <row r="35" spans="1:5" s="2" customFormat="1">
      <c r="A35" s="1" t="s">
        <v>10</v>
      </c>
      <c r="B35" s="1" t="s">
        <v>39</v>
      </c>
      <c r="C35" s="5"/>
      <c r="D35" s="6"/>
      <c r="E35" s="23">
        <f t="shared" si="3"/>
        <v>0</v>
      </c>
    </row>
    <row r="36" spans="1:5" s="2" customFormat="1">
      <c r="A36" s="1" t="s">
        <v>11</v>
      </c>
      <c r="B36" s="1" t="s">
        <v>40</v>
      </c>
      <c r="C36" s="5"/>
      <c r="D36" s="6"/>
      <c r="E36" s="23">
        <f t="shared" si="3"/>
        <v>0</v>
      </c>
    </row>
    <row r="37" spans="1:5" s="2" customFormat="1">
      <c r="A37" s="1" t="s">
        <v>12</v>
      </c>
      <c r="B37" s="1" t="s">
        <v>41</v>
      </c>
      <c r="C37" s="5"/>
      <c r="D37" s="6"/>
      <c r="E37" s="23">
        <f t="shared" si="3"/>
        <v>0</v>
      </c>
    </row>
    <row r="38" spans="1:5" s="2" customFormat="1">
      <c r="A38" s="1" t="s">
        <v>15</v>
      </c>
      <c r="B38" s="1" t="s">
        <v>42</v>
      </c>
      <c r="C38" s="5"/>
      <c r="D38" s="6"/>
      <c r="E38" s="23">
        <f t="shared" si="3"/>
        <v>0</v>
      </c>
    </row>
    <row r="39" spans="1:5" s="2" customFormat="1">
      <c r="A39" s="1" t="s">
        <v>16</v>
      </c>
      <c r="B39" s="1" t="s">
        <v>43</v>
      </c>
      <c r="C39" s="5"/>
      <c r="D39" s="6"/>
      <c r="E39" s="23">
        <f t="shared" si="3"/>
        <v>0</v>
      </c>
    </row>
    <row r="40" spans="1:5" s="2" customFormat="1">
      <c r="A40" s="1" t="s">
        <v>5</v>
      </c>
      <c r="B40" s="1" t="s">
        <v>44</v>
      </c>
      <c r="C40" s="5"/>
      <c r="D40" s="6"/>
      <c r="E40" s="23">
        <f t="shared" si="3"/>
        <v>0</v>
      </c>
    </row>
    <row r="41" spans="1:5" s="2" customFormat="1">
      <c r="A41" s="1" t="s">
        <v>47</v>
      </c>
      <c r="B41" s="1" t="s">
        <v>45</v>
      </c>
      <c r="C41" s="5"/>
      <c r="D41" s="6"/>
      <c r="E41" s="23">
        <f t="shared" si="3"/>
        <v>0</v>
      </c>
    </row>
    <row r="42" spans="1:5" s="2" customFormat="1">
      <c r="A42" s="1" t="s">
        <v>46</v>
      </c>
      <c r="B42" s="1" t="s">
        <v>48</v>
      </c>
      <c r="C42" s="5"/>
      <c r="D42" s="6"/>
      <c r="E42" s="23">
        <f t="shared" si="3"/>
        <v>0</v>
      </c>
    </row>
    <row r="43" spans="1:5" s="2" customFormat="1">
      <c r="A43" s="4" t="s">
        <v>56</v>
      </c>
      <c r="B43" s="4" t="s">
        <v>59</v>
      </c>
      <c r="C43" s="5"/>
      <c r="D43" s="6"/>
      <c r="E43" s="23">
        <f t="shared" si="3"/>
        <v>0</v>
      </c>
    </row>
    <row r="44" spans="1:5" s="2" customFormat="1">
      <c r="A44" s="4" t="s">
        <v>57</v>
      </c>
      <c r="B44" s="4"/>
      <c r="C44" s="5"/>
      <c r="D44" s="6"/>
      <c r="E44" s="23">
        <f t="shared" si="3"/>
        <v>0</v>
      </c>
    </row>
    <row r="45" spans="1:5" s="2" customFormat="1">
      <c r="A45" s="4" t="s">
        <v>58</v>
      </c>
      <c r="B45" s="4"/>
      <c r="C45" s="5"/>
      <c r="D45" s="6"/>
      <c r="E45" s="23">
        <f t="shared" si="3"/>
        <v>0</v>
      </c>
    </row>
    <row r="46" spans="1:5" s="2" customFormat="1">
      <c r="A46" s="4" t="s">
        <v>74</v>
      </c>
      <c r="B46" s="4"/>
      <c r="C46" s="5"/>
      <c r="D46" s="6"/>
      <c r="E46" s="23">
        <f t="shared" si="3"/>
        <v>0</v>
      </c>
    </row>
    <row r="47" spans="1:5" s="2" customFormat="1">
      <c r="A47" s="4" t="s">
        <v>75</v>
      </c>
      <c r="B47" s="4"/>
      <c r="C47" s="5"/>
      <c r="D47" s="6"/>
      <c r="E47" s="23">
        <f t="shared" si="3"/>
        <v>0</v>
      </c>
    </row>
    <row r="48" spans="1:5" s="2" customFormat="1">
      <c r="A48" s="4" t="s">
        <v>76</v>
      </c>
      <c r="B48" s="4"/>
      <c r="C48" s="5"/>
      <c r="D48" s="6"/>
      <c r="E48" s="23">
        <f t="shared" si="3"/>
        <v>0</v>
      </c>
    </row>
    <row r="49" spans="1:5" s="2" customFormat="1">
      <c r="A49" s="41" t="s">
        <v>19</v>
      </c>
      <c r="B49" s="41"/>
      <c r="C49" s="41"/>
      <c r="D49" s="41"/>
      <c r="E49" s="25">
        <f>+SUM(E26:E43)</f>
        <v>0</v>
      </c>
    </row>
    <row r="50" spans="1:5" s="2" customFormat="1">
      <c r="A50" s="3"/>
      <c r="B50" s="3"/>
      <c r="C50" s="3"/>
      <c r="D50" s="3"/>
      <c r="E50" s="3"/>
    </row>
    <row r="51" spans="1:5" s="2" customFormat="1">
      <c r="A51" s="26" t="s">
        <v>18</v>
      </c>
      <c r="B51" s="26"/>
      <c r="C51" s="27"/>
      <c r="D51" s="26"/>
      <c r="E51" s="26" t="s">
        <v>26</v>
      </c>
    </row>
    <row r="52" spans="1:5" s="2" customFormat="1">
      <c r="A52" s="28" t="str">
        <f>+IF(E52&gt;=0,"Efectivo disponible","Déficit, requiere recursos")</f>
        <v>Efectivo disponible</v>
      </c>
      <c r="B52" s="29"/>
      <c r="C52" s="29"/>
      <c r="D52" s="30"/>
      <c r="E52" s="31">
        <f>+E23-E49</f>
        <v>0</v>
      </c>
    </row>
    <row r="53" spans="1:5" s="2" customFormat="1">
      <c r="A53" s="32" t="s">
        <v>18</v>
      </c>
      <c r="B53" s="33"/>
      <c r="C53" s="34"/>
      <c r="D53" s="33"/>
      <c r="E53" s="35" t="str">
        <f>+IF(E52&gt;0,"Positivo",IF(E52&lt;0,"Negativo","Equilibrado"))</f>
        <v>Equilibrado</v>
      </c>
    </row>
    <row r="54" spans="1:5" s="2" customFormat="1">
      <c r="A54" s="36"/>
      <c r="B54" s="36"/>
      <c r="C54" s="38"/>
    </row>
    <row r="55" spans="1:5" s="2" customFormat="1">
      <c r="A55" s="36"/>
      <c r="B55" s="36"/>
      <c r="C55" s="38"/>
    </row>
    <row r="56" spans="1:5" s="2" customFormat="1">
      <c r="A56" s="36"/>
      <c r="B56" s="36"/>
      <c r="C56" s="38"/>
    </row>
    <row r="57" spans="1:5" s="2" customFormat="1">
      <c r="A57" s="36" t="str">
        <f>+A23</f>
        <v>Total Ingresos</v>
      </c>
      <c r="B57" s="37">
        <f>+E23</f>
        <v>0</v>
      </c>
      <c r="C57" s="38"/>
    </row>
    <row r="58" spans="1:5" s="2" customFormat="1">
      <c r="A58" s="36" t="str">
        <f>+A49</f>
        <v xml:space="preserve">Total gastos </v>
      </c>
      <c r="B58" s="37">
        <f>+E49</f>
        <v>0</v>
      </c>
      <c r="C58" s="38"/>
    </row>
    <row r="59" spans="1:5" s="2" customFormat="1">
      <c r="A59" s="36" t="str">
        <f>+A52</f>
        <v>Efectivo disponible</v>
      </c>
      <c r="B59" s="37">
        <f>+E52</f>
        <v>0</v>
      </c>
      <c r="C59" s="38"/>
    </row>
    <row r="60" spans="1:5" s="2" customFormat="1">
      <c r="A60" s="36"/>
      <c r="B60" s="36"/>
      <c r="C60" s="38"/>
    </row>
    <row r="61" spans="1:5" s="2" customFormat="1">
      <c r="A61" s="36"/>
      <c r="B61" s="36"/>
      <c r="C61" s="38"/>
    </row>
    <row r="62" spans="1:5" s="2" customFormat="1">
      <c r="A62" s="36"/>
      <c r="B62" s="36"/>
      <c r="C62" s="38"/>
    </row>
    <row r="63" spans="1:5" s="2" customFormat="1">
      <c r="A63" s="36"/>
      <c r="B63" s="36"/>
      <c r="C63" s="38"/>
    </row>
    <row r="64" spans="1:5" s="2" customFormat="1">
      <c r="C64" s="3"/>
    </row>
    <row r="65" spans="3:3" s="2" customFormat="1">
      <c r="C65" s="3"/>
    </row>
    <row r="66" spans="3:3" s="2" customFormat="1">
      <c r="C66" s="3"/>
    </row>
    <row r="67" spans="3:3" s="2" customFormat="1">
      <c r="C67" s="3"/>
    </row>
    <row r="68" spans="3:3" s="2" customFormat="1">
      <c r="C68" s="3"/>
    </row>
    <row r="69" spans="3:3" s="2" customFormat="1">
      <c r="C69" s="3"/>
    </row>
  </sheetData>
  <sheetProtection algorithmName="SHA-512" hashValue="ezsXq95slGN2bPGiHxMwZG50H06Oj292zhJggQ6FeyOSj38OJNMvQW95qP7nCVux/VbeA0OhY3DObIFaoiMPiQ==" saltValue="5jAB10CjbJCOdK1fz1FYEw==" spinCount="100000" sheet="1" selectLockedCells="1"/>
  <mergeCells count="2">
    <mergeCell ref="A7:E7"/>
    <mergeCell ref="A8:E8"/>
  </mergeCells>
  <phoneticPr fontId="9" type="noConversion"/>
  <pageMargins left="0.7" right="0.7" top="0.75" bottom="0.75" header="0.3" footer="0.3"/>
  <ignoredErrors>
    <ignoredError sqref="E23 E43:E49 B57:B59 A57:A59" unlockedFormula="1"/>
  </ignoredErrors>
  <drawing r:id="rId1"/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7082A3-6C5F-B248-8668-2F8688CE26E7}">
  <dimension ref="A1:F59"/>
  <sheetViews>
    <sheetView tabSelected="1" zoomScale="85" zoomScaleNormal="85" workbookViewId="0">
      <selection activeCell="D43" sqref="D43"/>
    </sheetView>
  </sheetViews>
  <sheetFormatPr baseColWidth="10" defaultColWidth="0" defaultRowHeight="15.75" zeroHeight="1"/>
  <cols>
    <col min="1" max="1" width="22.875" style="36" customWidth="1"/>
    <col min="2" max="2" width="31.125" style="36" customWidth="1"/>
    <col min="3" max="3" width="21.625" style="36" customWidth="1"/>
    <col min="4" max="4" width="14.5" style="36" customWidth="1"/>
    <col min="5" max="5" width="11.625" style="36" customWidth="1"/>
    <col min="6" max="6" width="26" style="36" customWidth="1"/>
    <col min="7" max="16384" width="10.875" style="2" hidden="1"/>
  </cols>
  <sheetData>
    <row r="1" spans="1:6" s="15" customFormat="1"/>
    <row r="2" spans="1:6" s="15" customFormat="1"/>
    <row r="3" spans="1:6" s="15" customFormat="1"/>
    <row r="4" spans="1:6" s="15" customFormat="1"/>
    <row r="5" spans="1:6" s="15" customFormat="1"/>
    <row r="6" spans="1:6" s="15" customFormat="1"/>
    <row r="7" spans="1:6" s="15" customFormat="1" ht="18.75">
      <c r="A7" s="50" t="s">
        <v>69</v>
      </c>
      <c r="B7" s="50"/>
      <c r="C7" s="50"/>
      <c r="D7" s="50"/>
      <c r="E7" s="50"/>
      <c r="F7" s="50"/>
    </row>
    <row r="8" spans="1:6" s="15" customFormat="1" ht="18.75">
      <c r="A8" s="50" t="str">
        <f>+'Presupuesto mensual '!A8:E8</f>
        <v>Nombre de la empresa aquí</v>
      </c>
      <c r="B8" s="50"/>
      <c r="C8" s="50"/>
      <c r="D8" s="50"/>
      <c r="E8" s="50"/>
      <c r="F8" s="50"/>
    </row>
    <row r="9" spans="1:6" s="15" customFormat="1" ht="30.95" customHeight="1"/>
    <row r="10" spans="1:6" s="15" customFormat="1" ht="21">
      <c r="A10" s="16" t="s">
        <v>66</v>
      </c>
    </row>
    <row r="11" spans="1:6" s="15" customFormat="1"/>
    <row r="12" spans="1:6" s="15" customFormat="1">
      <c r="A12" s="11" t="s">
        <v>0</v>
      </c>
      <c r="B12" s="11" t="s">
        <v>25</v>
      </c>
      <c r="C12" s="11" t="s">
        <v>60</v>
      </c>
      <c r="D12" s="11" t="s">
        <v>61</v>
      </c>
      <c r="E12" s="11" t="s">
        <v>62</v>
      </c>
      <c r="F12" s="11" t="s">
        <v>64</v>
      </c>
    </row>
    <row r="13" spans="1:6">
      <c r="A13" s="42" t="str">
        <f>+Tabla4[[#This Row],[Ingresos ]]</f>
        <v>Sueldo Padre</v>
      </c>
      <c r="B13" s="42" t="str">
        <f>+Tabla4[[#This Row],[Detalle]]</f>
        <v xml:space="preserve">Sueldo (s) padre al mes </v>
      </c>
      <c r="C13" s="23">
        <f>+Tabla4[[#This Row],[Total ]]</f>
        <v>0</v>
      </c>
      <c r="D13" s="8"/>
      <c r="E13" s="46">
        <f>+D13-C13</f>
        <v>0</v>
      </c>
      <c r="F13" s="47" t="str">
        <f t="shared" ref="F13:F23" si="0">+IF(E13&gt;0,"Ingresó más de lo estimado",IF(E13&lt;0,"Ingresó menos de lo estimado"," "))</f>
        <v xml:space="preserve"> </v>
      </c>
    </row>
    <row r="14" spans="1:6">
      <c r="A14" s="42" t="str">
        <f>+Tabla4[[#This Row],[Ingresos ]]</f>
        <v>Sueldo Madre</v>
      </c>
      <c r="B14" s="42" t="str">
        <f>+Tabla4[[#This Row],[Detalle]]</f>
        <v>Sueldo (s) madre al mes</v>
      </c>
      <c r="C14" s="23">
        <f>+Tabla4[[#This Row],[Total ]]</f>
        <v>0</v>
      </c>
      <c r="D14" s="8"/>
      <c r="E14" s="46">
        <f t="shared" ref="E14:E23" si="1">+D14-C14</f>
        <v>0</v>
      </c>
      <c r="F14" s="47" t="str">
        <f t="shared" si="0"/>
        <v xml:space="preserve"> </v>
      </c>
    </row>
    <row r="15" spans="1:6">
      <c r="A15" s="42" t="str">
        <f>+Tabla4[[#This Row],[Ingresos ]]</f>
        <v>Sueldo de hijos e hijas</v>
      </c>
      <c r="B15" s="42" t="str">
        <f>+Tabla4[[#This Row],[Detalle]]</f>
        <v>Sueldo (s) hijos e hijas al mes</v>
      </c>
      <c r="C15" s="23">
        <f>+Tabla4[[#This Row],[Total ]]</f>
        <v>0</v>
      </c>
      <c r="D15" s="8"/>
      <c r="E15" s="46">
        <f t="shared" si="1"/>
        <v>0</v>
      </c>
      <c r="F15" s="47" t="str">
        <f t="shared" si="0"/>
        <v xml:space="preserve"> </v>
      </c>
    </row>
    <row r="16" spans="1:6">
      <c r="A16" s="42" t="str">
        <f>+Tabla4[[#This Row],[Ingresos ]]</f>
        <v xml:space="preserve">Ingresos del negocio </v>
      </c>
      <c r="B16" s="42" t="str">
        <f>+Tabla4[[#This Row],[Detalle]]</f>
        <v>Lo que sobra del negocio al mes</v>
      </c>
      <c r="C16" s="23">
        <f>+Tabla4[[#This Row],[Total ]]</f>
        <v>0</v>
      </c>
      <c r="D16" s="8"/>
      <c r="E16" s="46">
        <f t="shared" si="1"/>
        <v>0</v>
      </c>
      <c r="F16" s="47" t="str">
        <f t="shared" si="0"/>
        <v xml:space="preserve"> </v>
      </c>
    </row>
    <row r="17" spans="1:6">
      <c r="A17" s="42" t="str">
        <f>+Tabla4[[#This Row],[Ingresos ]]</f>
        <v>Remesas recibidas</v>
      </c>
      <c r="B17" s="42" t="str">
        <f>+Tabla4[[#This Row],[Detalle]]</f>
        <v>Remesas recibidas al mes</v>
      </c>
      <c r="C17" s="23">
        <f>+Tabla4[[#This Row],[Total ]]</f>
        <v>0</v>
      </c>
      <c r="D17" s="8"/>
      <c r="E17" s="46">
        <f t="shared" si="1"/>
        <v>0</v>
      </c>
      <c r="F17" s="47" t="str">
        <f t="shared" si="0"/>
        <v xml:space="preserve"> </v>
      </c>
    </row>
    <row r="18" spans="1:6">
      <c r="A18" s="42" t="str">
        <f>+Tabla4[[#This Row],[Ingresos ]]</f>
        <v>Otros ingresos 1</v>
      </c>
      <c r="B18" s="42"/>
      <c r="C18" s="23">
        <f>+Tabla4[[#This Row],[Total ]]</f>
        <v>0</v>
      </c>
      <c r="D18" s="8"/>
      <c r="E18" s="46">
        <f t="shared" si="1"/>
        <v>0</v>
      </c>
      <c r="F18" s="47" t="str">
        <f t="shared" si="0"/>
        <v xml:space="preserve"> </v>
      </c>
    </row>
    <row r="19" spans="1:6">
      <c r="A19" s="42" t="str">
        <f>+Tabla4[[#This Row],[Ingresos ]]</f>
        <v>Otros ingresos 2</v>
      </c>
      <c r="B19" s="42"/>
      <c r="C19" s="23">
        <f>+Tabla4[[#This Row],[Total ]]</f>
        <v>0</v>
      </c>
      <c r="D19" s="8"/>
      <c r="E19" s="46">
        <f t="shared" ref="E19:E20" si="2">+D19-C19</f>
        <v>0</v>
      </c>
      <c r="F19" s="47" t="str">
        <f t="shared" si="0"/>
        <v xml:space="preserve"> </v>
      </c>
    </row>
    <row r="20" spans="1:6">
      <c r="A20" s="42" t="str">
        <f>+Tabla4[[#This Row],[Ingresos ]]</f>
        <v>Otros ingresos 3</v>
      </c>
      <c r="B20" s="42"/>
      <c r="C20" s="23">
        <f>+Tabla4[[#This Row],[Total ]]</f>
        <v>0</v>
      </c>
      <c r="D20" s="8"/>
      <c r="E20" s="46">
        <f t="shared" si="2"/>
        <v>0</v>
      </c>
      <c r="F20" s="47" t="str">
        <f t="shared" si="0"/>
        <v xml:space="preserve"> </v>
      </c>
    </row>
    <row r="21" spans="1:6">
      <c r="A21" s="42" t="str">
        <f>+Tabla4[[#This Row],[Ingresos ]]</f>
        <v>Otros ingresos 4</v>
      </c>
      <c r="B21" s="42"/>
      <c r="C21" s="23">
        <f>+Tabla4[[#This Row],[Total ]]</f>
        <v>0</v>
      </c>
      <c r="D21" s="8"/>
      <c r="E21" s="46">
        <f t="shared" si="1"/>
        <v>0</v>
      </c>
      <c r="F21" s="47" t="str">
        <f t="shared" si="0"/>
        <v xml:space="preserve"> </v>
      </c>
    </row>
    <row r="22" spans="1:6">
      <c r="A22" s="42" t="str">
        <f>+Tabla4[[#This Row],[Ingresos ]]</f>
        <v>Otros ingresos 5</v>
      </c>
      <c r="B22" s="42"/>
      <c r="C22" s="23">
        <f>+Tabla4[[#This Row],[Total ]]</f>
        <v>0</v>
      </c>
      <c r="D22" s="8"/>
      <c r="E22" s="46">
        <f t="shared" si="1"/>
        <v>0</v>
      </c>
      <c r="F22" s="47" t="str">
        <f t="shared" si="0"/>
        <v xml:space="preserve"> </v>
      </c>
    </row>
    <row r="23" spans="1:6" s="9" customFormat="1">
      <c r="A23" s="43" t="str">
        <f>+Tabla4[[#This Row],[Ingresos ]]</f>
        <v>Total Ingresos</v>
      </c>
      <c r="B23" s="44"/>
      <c r="C23" s="45">
        <f>+Tabla4[[#This Row],[Total ]]</f>
        <v>0</v>
      </c>
      <c r="D23" s="45">
        <f>+SUM(D13:D22)</f>
        <v>0</v>
      </c>
      <c r="E23" s="48">
        <f t="shared" si="1"/>
        <v>0</v>
      </c>
      <c r="F23" s="44" t="str">
        <f t="shared" si="0"/>
        <v xml:space="preserve"> </v>
      </c>
    </row>
    <row r="24" spans="1:6">
      <c r="A24" s="10"/>
      <c r="B24" s="10"/>
      <c r="C24" s="10"/>
      <c r="D24" s="10"/>
      <c r="E24" s="10"/>
      <c r="F24" s="10"/>
    </row>
    <row r="25" spans="1:6">
      <c r="A25" s="17" t="s">
        <v>3</v>
      </c>
      <c r="B25" s="17" t="s">
        <v>25</v>
      </c>
      <c r="C25" s="17" t="s">
        <v>60</v>
      </c>
      <c r="D25" s="17" t="s">
        <v>61</v>
      </c>
      <c r="E25" s="17" t="s">
        <v>63</v>
      </c>
      <c r="F25" s="17" t="s">
        <v>65</v>
      </c>
    </row>
    <row r="26" spans="1:6">
      <c r="A26" s="42" t="str">
        <f>+Tabla5[[#This Row],[Gastos ]]</f>
        <v xml:space="preserve">Alimentación </v>
      </c>
      <c r="B26" s="42" t="str">
        <f>+Tabla5[[#This Row],[Detalle]]</f>
        <v>Gasto promedio semanal</v>
      </c>
      <c r="C26" s="23">
        <f>+Tabla5[[#This Row],[Total ]]</f>
        <v>0</v>
      </c>
      <c r="D26" s="8"/>
      <c r="E26" s="46">
        <f>+C26-D26</f>
        <v>0</v>
      </c>
      <c r="F26" s="47" t="str">
        <f t="shared" ref="F26:F49" si="3">+IF(E26&gt;0,"Gasté menos de lo estimado",IF(E26&lt;0,"Gasté más de lo estimado"," "))</f>
        <v xml:space="preserve"> </v>
      </c>
    </row>
    <row r="27" spans="1:6">
      <c r="A27" s="42" t="str">
        <f>+Tabla5[[#This Row],[Gastos ]]</f>
        <v>Educación</v>
      </c>
      <c r="B27" s="42" t="str">
        <f>+Tabla5[[#This Row],[Detalle]]</f>
        <v>Gasto educación mensual</v>
      </c>
      <c r="C27" s="23">
        <f>+Tabla5[[#This Row],[Total ]]</f>
        <v>0</v>
      </c>
      <c r="D27" s="8"/>
      <c r="E27" s="46">
        <f t="shared" ref="E27:E49" si="4">+C27-D27</f>
        <v>0</v>
      </c>
      <c r="F27" s="47" t="str">
        <f t="shared" si="3"/>
        <v xml:space="preserve"> </v>
      </c>
    </row>
    <row r="28" spans="1:6">
      <c r="A28" s="42" t="str">
        <f>+Tabla5[[#This Row],[Gastos ]]</f>
        <v>Alquiler vivienda</v>
      </c>
      <c r="B28" s="42" t="str">
        <f>+Tabla5[[#This Row],[Detalle]]</f>
        <v xml:space="preserve">Arriendo mensual </v>
      </c>
      <c r="C28" s="23">
        <f>+Tabla5[[#This Row],[Total ]]</f>
        <v>0</v>
      </c>
      <c r="D28" s="8"/>
      <c r="E28" s="46">
        <f t="shared" si="4"/>
        <v>0</v>
      </c>
      <c r="F28" s="47" t="str">
        <f t="shared" si="3"/>
        <v xml:space="preserve"> </v>
      </c>
    </row>
    <row r="29" spans="1:6">
      <c r="A29" s="42" t="str">
        <f>+Tabla5[[#This Row],[Gastos ]]</f>
        <v>Transporte</v>
      </c>
      <c r="B29" s="42" t="str">
        <f>+Tabla5[[#This Row],[Detalle]]</f>
        <v>Gasto transporte semanal</v>
      </c>
      <c r="C29" s="23">
        <f>+Tabla5[[#This Row],[Total ]]</f>
        <v>0</v>
      </c>
      <c r="D29" s="8"/>
      <c r="E29" s="46">
        <f t="shared" si="4"/>
        <v>0</v>
      </c>
      <c r="F29" s="47" t="str">
        <f t="shared" si="3"/>
        <v xml:space="preserve"> </v>
      </c>
    </row>
    <row r="30" spans="1:6">
      <c r="A30" s="42" t="str">
        <f>+Tabla5[[#This Row],[Gastos ]]</f>
        <v>Vestimenta</v>
      </c>
      <c r="B30" s="42" t="str">
        <f>+Tabla5[[#This Row],[Detalle]]</f>
        <v>Compra de ropa al mes</v>
      </c>
      <c r="C30" s="23">
        <f>+Tabla5[[#This Row],[Total ]]</f>
        <v>0</v>
      </c>
      <c r="D30" s="8"/>
      <c r="E30" s="46">
        <f t="shared" si="4"/>
        <v>0</v>
      </c>
      <c r="F30" s="47" t="str">
        <f t="shared" si="3"/>
        <v xml:space="preserve"> </v>
      </c>
    </row>
    <row r="31" spans="1:6">
      <c r="A31" s="42" t="str">
        <f>+Tabla5[[#This Row],[Gastos ]]</f>
        <v>Salud</v>
      </c>
      <c r="B31" s="42" t="str">
        <f>+Tabla5[[#This Row],[Detalle]]</f>
        <v>Gasto salud al mes</v>
      </c>
      <c r="C31" s="23">
        <f>+Tabla5[[#This Row],[Total ]]</f>
        <v>0</v>
      </c>
      <c r="D31" s="8"/>
      <c r="E31" s="46">
        <f t="shared" si="4"/>
        <v>0</v>
      </c>
      <c r="F31" s="47" t="str">
        <f t="shared" si="3"/>
        <v xml:space="preserve"> </v>
      </c>
    </row>
    <row r="32" spans="1:6">
      <c r="A32" s="42" t="str">
        <f>+Tabla5[[#This Row],[Gastos ]]</f>
        <v xml:space="preserve">Celular </v>
      </c>
      <c r="B32" s="42" t="str">
        <f>+Tabla5[[#This Row],[Detalle]]</f>
        <v>Gasto en recargas o paquete al mes</v>
      </c>
      <c r="C32" s="23">
        <f>+Tabla5[[#This Row],[Total ]]</f>
        <v>0</v>
      </c>
      <c r="D32" s="8"/>
      <c r="E32" s="46">
        <f t="shared" si="4"/>
        <v>0</v>
      </c>
      <c r="F32" s="47" t="str">
        <f t="shared" si="3"/>
        <v xml:space="preserve"> </v>
      </c>
    </row>
    <row r="33" spans="1:6">
      <c r="A33" s="42" t="str">
        <f>+Tabla5[[#This Row],[Gastos ]]</f>
        <v>Teléfono fijo</v>
      </c>
      <c r="B33" s="42" t="str">
        <f>+Tabla5[[#This Row],[Detalle]]</f>
        <v>Gasto planilla teléfono al mes</v>
      </c>
      <c r="C33" s="23">
        <f>+Tabla5[[#This Row],[Total ]]</f>
        <v>0</v>
      </c>
      <c r="D33" s="8"/>
      <c r="E33" s="46">
        <f t="shared" si="4"/>
        <v>0</v>
      </c>
      <c r="F33" s="47" t="str">
        <f t="shared" si="3"/>
        <v xml:space="preserve"> </v>
      </c>
    </row>
    <row r="34" spans="1:6">
      <c r="A34" s="42" t="str">
        <f>+Tabla5[[#This Row],[Gastos ]]</f>
        <v xml:space="preserve">Luz </v>
      </c>
      <c r="B34" s="42" t="str">
        <f>+Tabla5[[#This Row],[Detalle]]</f>
        <v>Gasto planilla luz al mes</v>
      </c>
      <c r="C34" s="23">
        <f>+Tabla5[[#This Row],[Total ]]</f>
        <v>0</v>
      </c>
      <c r="D34" s="8"/>
      <c r="E34" s="46">
        <f t="shared" si="4"/>
        <v>0</v>
      </c>
      <c r="F34" s="47" t="str">
        <f t="shared" si="3"/>
        <v xml:space="preserve"> </v>
      </c>
    </row>
    <row r="35" spans="1:6">
      <c r="A35" s="42" t="str">
        <f>+Tabla5[[#This Row],[Gastos ]]</f>
        <v>Agua</v>
      </c>
      <c r="B35" s="42" t="str">
        <f>+Tabla5[[#This Row],[Detalle]]</f>
        <v>Gasto planilla agua al mes</v>
      </c>
      <c r="C35" s="23">
        <f>+Tabla5[[#This Row],[Total ]]</f>
        <v>0</v>
      </c>
      <c r="D35" s="8"/>
      <c r="E35" s="46">
        <f t="shared" si="4"/>
        <v>0</v>
      </c>
      <c r="F35" s="47" t="str">
        <f t="shared" si="3"/>
        <v xml:space="preserve"> </v>
      </c>
    </row>
    <row r="36" spans="1:6">
      <c r="A36" s="42" t="str">
        <f>+Tabla5[[#This Row],[Gastos ]]</f>
        <v>Internet</v>
      </c>
      <c r="B36" s="42" t="str">
        <f>+Tabla5[[#This Row],[Detalle]]</f>
        <v>Gasto de internet al mes</v>
      </c>
      <c r="C36" s="23">
        <f>+Tabla5[[#This Row],[Total ]]</f>
        <v>0</v>
      </c>
      <c r="D36" s="8"/>
      <c r="E36" s="46">
        <f t="shared" si="4"/>
        <v>0</v>
      </c>
      <c r="F36" s="47" t="str">
        <f t="shared" si="3"/>
        <v xml:space="preserve"> </v>
      </c>
    </row>
    <row r="37" spans="1:6">
      <c r="A37" s="42" t="str">
        <f>+Tabla5[[#This Row],[Gastos ]]</f>
        <v>Gas</v>
      </c>
      <c r="B37" s="42" t="str">
        <f>+Tabla5[[#This Row],[Detalle]]</f>
        <v>Cilindros de gas al mes</v>
      </c>
      <c r="C37" s="23">
        <f>+Tabla5[[#This Row],[Total ]]</f>
        <v>0</v>
      </c>
      <c r="D37" s="8"/>
      <c r="E37" s="46">
        <f t="shared" si="4"/>
        <v>0</v>
      </c>
      <c r="F37" s="47" t="str">
        <f t="shared" si="3"/>
        <v xml:space="preserve"> </v>
      </c>
    </row>
    <row r="38" spans="1:6">
      <c r="A38" s="42" t="str">
        <f>+Tabla5[[#This Row],[Gastos ]]</f>
        <v>TV por cable</v>
      </c>
      <c r="B38" s="42" t="str">
        <f>+Tabla5[[#This Row],[Detalle]]</f>
        <v>Gasto TV por cable al mes</v>
      </c>
      <c r="C38" s="23">
        <f>+Tabla5[[#This Row],[Total ]]</f>
        <v>0</v>
      </c>
      <c r="D38" s="8"/>
      <c r="E38" s="46">
        <f t="shared" si="4"/>
        <v>0</v>
      </c>
      <c r="F38" s="47" t="str">
        <f t="shared" si="3"/>
        <v xml:space="preserve"> </v>
      </c>
    </row>
    <row r="39" spans="1:6">
      <c r="A39" s="42" t="str">
        <f>+Tabla5[[#This Row],[Gastos ]]</f>
        <v>Entretenimiento</v>
      </c>
      <c r="B39" s="42" t="str">
        <f>+Tabla5[[#This Row],[Detalle]]</f>
        <v>Gastos diversiones y salidas al mes</v>
      </c>
      <c r="C39" s="23">
        <f>+Tabla5[[#This Row],[Total ]]</f>
        <v>0</v>
      </c>
      <c r="D39" s="8"/>
      <c r="E39" s="46">
        <f t="shared" si="4"/>
        <v>0</v>
      </c>
      <c r="F39" s="47" t="str">
        <f t="shared" si="3"/>
        <v xml:space="preserve"> </v>
      </c>
    </row>
    <row r="40" spans="1:6">
      <c r="A40" s="42" t="str">
        <f>+Tabla5[[#This Row],[Gastos ]]</f>
        <v>Pago préstamos</v>
      </c>
      <c r="B40" s="42" t="str">
        <f>+Tabla5[[#This Row],[Detalle]]</f>
        <v>Cuota de pago de préstamos al mes</v>
      </c>
      <c r="C40" s="23">
        <f>+Tabla5[[#This Row],[Total ]]</f>
        <v>0</v>
      </c>
      <c r="D40" s="8"/>
      <c r="E40" s="46">
        <f t="shared" si="4"/>
        <v>0</v>
      </c>
      <c r="F40" s="47" t="str">
        <f t="shared" si="3"/>
        <v xml:space="preserve"> </v>
      </c>
    </row>
    <row r="41" spans="1:6">
      <c r="A41" s="42" t="str">
        <f>+Tabla5[[#This Row],[Gastos ]]</f>
        <v xml:space="preserve">Imprevistos </v>
      </c>
      <c r="B41" s="42" t="str">
        <f>+Tabla5[[#This Row],[Detalle]]</f>
        <v xml:space="preserve">Gastos imprevistos al mes </v>
      </c>
      <c r="C41" s="23">
        <f>+Tabla5[[#This Row],[Total ]]</f>
        <v>0</v>
      </c>
      <c r="D41" s="8"/>
      <c r="E41" s="46">
        <f t="shared" si="4"/>
        <v>0</v>
      </c>
      <c r="F41" s="47" t="str">
        <f t="shared" si="3"/>
        <v xml:space="preserve"> </v>
      </c>
    </row>
    <row r="42" spans="1:6">
      <c r="A42" s="42" t="str">
        <f>+Tabla5[[#This Row],[Gastos ]]</f>
        <v>Ahorro</v>
      </c>
      <c r="B42" s="42" t="str">
        <f>+Tabla5[[#This Row],[Detalle]]</f>
        <v>Ahorro programado al mes</v>
      </c>
      <c r="C42" s="23">
        <f>+Tabla5[[#This Row],[Total ]]</f>
        <v>0</v>
      </c>
      <c r="D42" s="8"/>
      <c r="E42" s="46">
        <f t="shared" si="4"/>
        <v>0</v>
      </c>
      <c r="F42" s="47" t="str">
        <f t="shared" si="3"/>
        <v xml:space="preserve"> </v>
      </c>
    </row>
    <row r="43" spans="1:6">
      <c r="A43" s="42" t="str">
        <f>+Tabla5[[#This Row],[Gastos ]]</f>
        <v>Otros gastos 1</v>
      </c>
      <c r="B43" s="42" t="str">
        <f>+Tabla5[[#This Row],[Detalle]]</f>
        <v>Varios gastos</v>
      </c>
      <c r="C43" s="23">
        <f>+Tabla5[[#This Row],[Total ]]</f>
        <v>0</v>
      </c>
      <c r="D43" s="8"/>
      <c r="E43" s="46">
        <f t="shared" si="4"/>
        <v>0</v>
      </c>
      <c r="F43" s="47" t="str">
        <f t="shared" si="3"/>
        <v xml:space="preserve"> </v>
      </c>
    </row>
    <row r="44" spans="1:6">
      <c r="A44" s="42" t="str">
        <f>+Tabla5[[#This Row],[Gastos ]]</f>
        <v>Otros gastos 2</v>
      </c>
      <c r="B44" s="42"/>
      <c r="C44" s="23">
        <f>+'Presupuesto mensual '!E44</f>
        <v>0</v>
      </c>
      <c r="D44" s="8"/>
      <c r="E44" s="46">
        <f t="shared" ref="E44:E46" si="5">+C44-D44</f>
        <v>0</v>
      </c>
      <c r="F44" s="47" t="str">
        <f t="shared" si="3"/>
        <v xml:space="preserve"> </v>
      </c>
    </row>
    <row r="45" spans="1:6">
      <c r="A45" s="42" t="str">
        <f>+Tabla5[[#This Row],[Gastos ]]</f>
        <v>Otros gastos 3</v>
      </c>
      <c r="B45" s="42"/>
      <c r="C45" s="23">
        <f>+'Presupuesto mensual '!E45</f>
        <v>0</v>
      </c>
      <c r="D45" s="8"/>
      <c r="E45" s="46">
        <f t="shared" si="5"/>
        <v>0</v>
      </c>
      <c r="F45" s="47" t="str">
        <f t="shared" si="3"/>
        <v xml:space="preserve"> </v>
      </c>
    </row>
    <row r="46" spans="1:6">
      <c r="A46" s="42" t="str">
        <f>+Tabla5[[#This Row],[Gastos ]]</f>
        <v>Otros gastos 4</v>
      </c>
      <c r="B46" s="42"/>
      <c r="C46" s="23">
        <f>+'Presupuesto mensual '!E46</f>
        <v>0</v>
      </c>
      <c r="D46" s="8"/>
      <c r="E46" s="46">
        <f t="shared" si="5"/>
        <v>0</v>
      </c>
      <c r="F46" s="47" t="str">
        <f t="shared" si="3"/>
        <v xml:space="preserve"> </v>
      </c>
    </row>
    <row r="47" spans="1:6">
      <c r="A47" s="42" t="str">
        <f>+Tabla5[[#This Row],[Gastos ]]</f>
        <v>Otros gastos 5</v>
      </c>
      <c r="B47" s="42"/>
      <c r="C47" s="23">
        <f>+'Presupuesto mensual '!E47</f>
        <v>0</v>
      </c>
      <c r="D47" s="8">
        <v>0</v>
      </c>
      <c r="E47" s="46">
        <f t="shared" si="4"/>
        <v>0</v>
      </c>
      <c r="F47" s="47" t="str">
        <f t="shared" si="3"/>
        <v xml:space="preserve"> </v>
      </c>
    </row>
    <row r="48" spans="1:6">
      <c r="A48" s="42" t="str">
        <f>+Tabla5[[#This Row],[Gastos ]]</f>
        <v>Otros gastos 6</v>
      </c>
      <c r="B48" s="42"/>
      <c r="C48" s="23">
        <f>+'Presupuesto mensual '!E48</f>
        <v>0</v>
      </c>
      <c r="D48" s="8">
        <v>0</v>
      </c>
      <c r="E48" s="46">
        <f t="shared" si="4"/>
        <v>0</v>
      </c>
      <c r="F48" s="47" t="str">
        <f t="shared" si="3"/>
        <v xml:space="preserve"> </v>
      </c>
    </row>
    <row r="49" spans="1:6" s="9" customFormat="1">
      <c r="A49" s="43" t="str">
        <f>+Tabla5[[#This Row],[Gastos ]]</f>
        <v xml:space="preserve">Total gastos </v>
      </c>
      <c r="B49" s="42"/>
      <c r="C49" s="49">
        <f>+SUM(C26:C48)</f>
        <v>0</v>
      </c>
      <c r="D49" s="49">
        <f>+SUM(D26:D48)</f>
        <v>0</v>
      </c>
      <c r="E49" s="48">
        <f t="shared" si="4"/>
        <v>0</v>
      </c>
      <c r="F49" s="44" t="str">
        <f t="shared" si="3"/>
        <v xml:space="preserve"> </v>
      </c>
    </row>
    <row r="50" spans="1:6" hidden="1">
      <c r="A50" s="7"/>
      <c r="B50" s="7"/>
      <c r="C50" s="7"/>
      <c r="D50" s="8"/>
      <c r="E50" s="8"/>
      <c r="F50" s="8"/>
    </row>
    <row r="51" spans="1:6">
      <c r="A51" s="47" t="s">
        <v>18</v>
      </c>
      <c r="B51" s="47" t="s">
        <v>88</v>
      </c>
      <c r="C51" s="47" t="s">
        <v>60</v>
      </c>
      <c r="D51" s="47" t="s">
        <v>61</v>
      </c>
      <c r="E51" s="47"/>
      <c r="F51" s="47"/>
    </row>
    <row r="52" spans="1:6">
      <c r="A52" s="47" t="s">
        <v>21</v>
      </c>
      <c r="B52" s="47"/>
      <c r="C52" s="23">
        <f>+C23-C49</f>
        <v>0</v>
      </c>
      <c r="D52" s="23">
        <f>+D23-D49</f>
        <v>0</v>
      </c>
      <c r="E52" s="47"/>
      <c r="F52" s="47"/>
    </row>
    <row r="53" spans="1:6">
      <c r="A53" s="47" t="s">
        <v>67</v>
      </c>
      <c r="B53" s="47"/>
      <c r="C53" s="44" t="str">
        <f>+IF(C52&gt;0,"Positivo",IF(C52&lt;0,"Negativo","Equilibrado"))</f>
        <v>Equilibrado</v>
      </c>
      <c r="D53" s="44" t="str">
        <f>+IF(D52&gt;0,"Positivo",IF(D52&lt;0,"Negativo","Equilibrado"))</f>
        <v>Equilibrado</v>
      </c>
      <c r="E53" s="47"/>
      <c r="F53" s="47"/>
    </row>
    <row r="57" spans="1:6" hidden="1">
      <c r="B57" s="36" t="s">
        <v>77</v>
      </c>
      <c r="C57" s="36" t="s">
        <v>78</v>
      </c>
      <c r="D57" s="36" t="s">
        <v>79</v>
      </c>
    </row>
    <row r="58" spans="1:6" hidden="1">
      <c r="A58" s="36" t="str">
        <f>+A23</f>
        <v>Total Ingresos</v>
      </c>
      <c r="B58" s="37">
        <f>+C23</f>
        <v>0</v>
      </c>
      <c r="C58" s="37">
        <f>+D23</f>
        <v>0</v>
      </c>
      <c r="D58" s="37">
        <f>+B58-C58</f>
        <v>0</v>
      </c>
    </row>
    <row r="59" spans="1:6" hidden="1">
      <c r="A59" s="36" t="str">
        <f>+A49</f>
        <v xml:space="preserve">Total gastos </v>
      </c>
      <c r="B59" s="37">
        <f>+C49</f>
        <v>0</v>
      </c>
      <c r="C59" s="37">
        <f>+D49</f>
        <v>0</v>
      </c>
      <c r="D59" s="37">
        <f>+B59-C59</f>
        <v>0</v>
      </c>
    </row>
  </sheetData>
  <sheetProtection algorithmName="SHA-512" hashValue="PtTSNYTCIeWH6swZAwbVOc3ngmpF3n2i9Pa5Ofg9mi9Afd3xFLsCwUA6pRkDAyrzOxssn3DzX3H+UkX69pNqYw==" saltValue="gK7gCac+eBvUgiUl5tnbvw==" spinCount="100000" sheet="1" selectLockedCells="1"/>
  <mergeCells count="2">
    <mergeCell ref="A7:F7"/>
    <mergeCell ref="A8:F8"/>
  </mergeCells>
  <conditionalFormatting sqref="E13:E22">
    <cfRule type="cellIs" dxfId="33" priority="17" operator="greaterThan">
      <formula>0</formula>
    </cfRule>
    <cfRule type="cellIs" dxfId="32" priority="20" operator="lessThan">
      <formula>0</formula>
    </cfRule>
  </conditionalFormatting>
  <conditionalFormatting sqref="F13:F23">
    <cfRule type="containsText" dxfId="31" priority="15" operator="containsText" text="más">
      <formula>NOT(ISERROR(SEARCH("más",F13)))</formula>
    </cfRule>
    <cfRule type="containsText" dxfId="30" priority="16" operator="containsText" text="menos">
      <formula>NOT(ISERROR(SEARCH("menos",F13)))</formula>
    </cfRule>
  </conditionalFormatting>
  <conditionalFormatting sqref="E26:E48">
    <cfRule type="cellIs" dxfId="29" priority="11" operator="greaterThan">
      <formula>0</formula>
    </cfRule>
    <cfRule type="cellIs" dxfId="28" priority="12" operator="lessThan">
      <formula>0</formula>
    </cfRule>
  </conditionalFormatting>
  <conditionalFormatting sqref="F26:F49">
    <cfRule type="containsText" dxfId="27" priority="9" operator="containsText" text="menos">
      <formula>NOT(ISERROR(SEARCH("menos",F26)))</formula>
    </cfRule>
    <cfRule type="containsText" dxfId="26" priority="10" operator="containsText" text="más">
      <formula>NOT(ISERROR(SEARCH("más",F26)))</formula>
    </cfRule>
  </conditionalFormatting>
  <conditionalFormatting sqref="E23">
    <cfRule type="cellIs" dxfId="25" priority="7" operator="greaterThan">
      <formula>0</formula>
    </cfRule>
    <cfRule type="cellIs" dxfId="24" priority="8" operator="lessThan">
      <formula>0</formula>
    </cfRule>
  </conditionalFormatting>
  <conditionalFormatting sqref="E49">
    <cfRule type="cellIs" dxfId="23" priority="5" operator="greaterThan">
      <formula>0</formula>
    </cfRule>
    <cfRule type="cellIs" dxfId="22" priority="6" operator="lessThan">
      <formula>0</formula>
    </cfRule>
  </conditionalFormatting>
  <pageMargins left="0.7" right="0.7" top="0.75" bottom="0.75" header="0.3" footer="0.3"/>
  <ignoredErrors>
    <ignoredError sqref="D23 D49:D53" unlockedFormula="1"/>
  </ignoredErrors>
  <drawing r:id="rId1"/>
  <tableParts count="3">
    <tablePart r:id="rId2"/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Información general</vt:lpstr>
      <vt:lpstr>Presupuesto mensual </vt:lpstr>
      <vt:lpstr>Control del presupuesto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Priscilla Merino</cp:lastModifiedBy>
  <dcterms:created xsi:type="dcterms:W3CDTF">2020-12-22T21:51:13Z</dcterms:created>
  <dcterms:modified xsi:type="dcterms:W3CDTF">2021-05-01T18:14:22Z</dcterms:modified>
</cp:coreProperties>
</file>